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C:\Users\MARCIA BRANDAO\Documents\HABER CORP\Giro de Estoque\"/>
    </mc:Choice>
  </mc:AlternateContent>
  <xr:revisionPtr revIDLastSave="0" documentId="8_{6E2C7DA4-F6D9-45B1-A8F9-F9EDEE64A9AC}" xr6:coauthVersionLast="34" xr6:coauthVersionMax="34" xr10:uidLastSave="{00000000-0000-0000-0000-000000000000}"/>
  <bookViews>
    <workbookView xWindow="0" yWindow="0" windowWidth="20490" windowHeight="6945" xr2:uid="{00000000-000D-0000-FFFF-FFFF00000000}"/>
  </bookViews>
  <sheets>
    <sheet name="Empreendimento" sheetId="1" r:id="rId1"/>
    <sheet name="Total Unidades" sheetId="9" r:id="rId2"/>
    <sheet name="Obras Realizadas" sheetId="10" r:id="rId3"/>
    <sheet name="Apoio" sheetId="11" r:id="rId4"/>
  </sheets>
  <externalReferences>
    <externalReference r:id="rId5"/>
  </externalReferences>
  <definedNames>
    <definedName name="Lotes" localSheetId="2">[1]!Table1[#Data]</definedName>
    <definedName name="Lotes" localSheetId="1">Table1[]</definedName>
    <definedName name="Lotes">#REF!</definedName>
  </definedNames>
  <calcPr calcId="179021"/>
</workbook>
</file>

<file path=xl/calcChain.xml><?xml version="1.0" encoding="utf-8"?>
<calcChain xmlns="http://schemas.openxmlformats.org/spreadsheetml/2006/main">
  <c r="A6" i="11" l="1"/>
  <c r="Y28" i="10" l="1"/>
  <c r="X28" i="10"/>
  <c r="U28" i="10"/>
  <c r="S28" i="10"/>
  <c r="R28" i="10"/>
  <c r="Q28" i="10"/>
  <c r="O28" i="10"/>
  <c r="N28" i="10"/>
  <c r="F28" i="10"/>
  <c r="Z27" i="10"/>
  <c r="Z26" i="10"/>
  <c r="Z25" i="10"/>
  <c r="Z24" i="10"/>
  <c r="Z23" i="10"/>
  <c r="Z22" i="10"/>
  <c r="Z21" i="10"/>
  <c r="W19" i="10"/>
  <c r="J19" i="10"/>
  <c r="I19" i="10"/>
  <c r="W18" i="10"/>
  <c r="J18" i="10"/>
  <c r="I18" i="10"/>
  <c r="Z17" i="10"/>
  <c r="I6" i="1" l="1"/>
  <c r="G8" i="9" l="1"/>
  <c r="F8" i="9"/>
  <c r="G7" i="9"/>
  <c r="F7" i="9"/>
  <c r="G6" i="9"/>
  <c r="F6" i="9"/>
  <c r="D25" i="1" s="1"/>
  <c r="G5" i="9"/>
  <c r="F5" i="9"/>
  <c r="G9" i="9" l="1"/>
  <c r="D26" i="1" s="1"/>
  <c r="F9" i="9"/>
  <c r="D24" i="1" s="1"/>
</calcChain>
</file>

<file path=xl/sharedStrings.xml><?xml version="1.0" encoding="utf-8"?>
<sst xmlns="http://schemas.openxmlformats.org/spreadsheetml/2006/main" count="183" uniqueCount="164">
  <si>
    <t>Análise do Estoque</t>
  </si>
  <si>
    <t>Unidade</t>
  </si>
  <si>
    <t>Data de Venda</t>
  </si>
  <si>
    <t>Apart. Garden</t>
  </si>
  <si>
    <t>Apart. Tipo</t>
  </si>
  <si>
    <t>Apart. Cobertura</t>
  </si>
  <si>
    <t>Empreendimento:</t>
  </si>
  <si>
    <t>Tipo</t>
  </si>
  <si>
    <t>Número de Unidades</t>
  </si>
  <si>
    <t>Unidades em Estoque</t>
  </si>
  <si>
    <t>Apart. Duplex</t>
  </si>
  <si>
    <t>1. Classificar as unidades em uma das categorias:</t>
  </si>
  <si>
    <t>Outros (Especificar):</t>
  </si>
  <si>
    <t>Link de Acesso:</t>
  </si>
  <si>
    <t>Permuta</t>
  </si>
  <si>
    <t>CNPJ SPE:</t>
  </si>
  <si>
    <t>Tipo:</t>
  </si>
  <si>
    <t>Cidade:</t>
  </si>
  <si>
    <t>Endereço:</t>
  </si>
  <si>
    <t>CEP (somente números):</t>
  </si>
  <si>
    <t>Data de Lançamento:</t>
  </si>
  <si>
    <t>Data de Entrega:</t>
  </si>
  <si>
    <t>Incorporadora:</t>
  </si>
  <si>
    <t>Apelido Inc:</t>
  </si>
  <si>
    <t>CNPJ Inc:</t>
  </si>
  <si>
    <t>Email:</t>
  </si>
  <si>
    <t>Nome (Contato):</t>
  </si>
  <si>
    <t>ID:</t>
  </si>
  <si>
    <t>Data Ref:</t>
  </si>
  <si>
    <t>Estado:</t>
  </si>
  <si>
    <t># Uni.</t>
  </si>
  <si>
    <t>VGV</t>
  </si>
  <si>
    <t>Vendido</t>
  </si>
  <si>
    <t>Livre</t>
  </si>
  <si>
    <t>Reserva Tecnica</t>
  </si>
  <si>
    <t>Total</t>
  </si>
  <si>
    <t>Categoria</t>
  </si>
  <si>
    <t>Tamanho</t>
  </si>
  <si>
    <t>Valor Venda</t>
  </si>
  <si>
    <t>Status</t>
  </si>
  <si>
    <t>Setor:</t>
  </si>
  <si>
    <t>R$ MIL</t>
  </si>
  <si>
    <t>Empreendimentos</t>
  </si>
  <si>
    <t xml:space="preserve">Estoque </t>
  </si>
  <si>
    <t>Recebíveis</t>
  </si>
  <si>
    <t>Dívida</t>
  </si>
  <si>
    <t>Concluidos</t>
  </si>
  <si>
    <t>Em andamento</t>
  </si>
  <si>
    <t>UNIDADES</t>
  </si>
  <si>
    <t>PERÍODO DE CONSTRUÇÃO</t>
  </si>
  <si>
    <t>ENDIVIDAMENTO</t>
  </si>
  <si>
    <t>(a) + (b)</t>
  </si>
  <si>
    <t>(a)</t>
  </si>
  <si>
    <t>(b)</t>
  </si>
  <si>
    <t>EMPREENDIMENTO</t>
  </si>
  <si>
    <t>CNPJ da SPE</t>
  </si>
  <si>
    <t>PARTICIPAÇÃO</t>
  </si>
  <si>
    <t>CIDADE/ESTADO</t>
  </si>
  <si>
    <t>TIPO DE OBRA</t>
  </si>
  <si>
    <t>TOTAL UNIDADES</t>
  </si>
  <si>
    <t>UNIDADES VENDIDAS</t>
  </si>
  <si>
    <t>UNIDADES PERMUTADAS</t>
  </si>
  <si>
    <t>ESTOQUE (UNID)</t>
  </si>
  <si>
    <t>% VENDA</t>
  </si>
  <si>
    <t>INÍCIO DA OBRA</t>
  </si>
  <si>
    <t>TÉRMINO DA OBRA</t>
  </si>
  <si>
    <t>% DE OBRA CONCLUIDA</t>
  </si>
  <si>
    <t>CUSTO TOTAL DA OBRA</t>
  </si>
  <si>
    <t>VGV TOTAL (R$ Mil)</t>
  </si>
  <si>
    <t>AGENTE FINANCEIRO</t>
  </si>
  <si>
    <t>VALOR FINANCIADO (R$ Mil)</t>
  </si>
  <si>
    <t>SALDO DEVEDOR (R$ Mil)</t>
  </si>
  <si>
    <t>SALDO A LIBERAR (R$ Mil)</t>
  </si>
  <si>
    <t>VENCIMENTO (MM/AA)</t>
  </si>
  <si>
    <t>ESTOQUE (R$ Mil)</t>
  </si>
  <si>
    <t>VALOR RECEBIDO
(R$ Mil)</t>
  </si>
  <si>
    <t xml:space="preserve">VALOR A RECEBER
(R$ Mil) </t>
  </si>
  <si>
    <t xml:space="preserve">RECEBÍVEIS EM CARTEIRA (R$ Mil)   </t>
  </si>
  <si>
    <t xml:space="preserve">REPASSE EM ANDAMENTO  (R$ Mil) </t>
  </si>
  <si>
    <t>PREÇO MÉDIO (R$ Mil)</t>
  </si>
  <si>
    <t>EDIFÍCIO A</t>
  </si>
  <si>
    <t>56.356.487/0001-52</t>
  </si>
  <si>
    <t>BHTE/MG</t>
  </si>
  <si>
    <t>RES</t>
  </si>
  <si>
    <t>CEF</t>
  </si>
  <si>
    <t>EDIFÍCIO B</t>
  </si>
  <si>
    <t>18.356.333/0001-44</t>
  </si>
  <si>
    <t>COM</t>
  </si>
  <si>
    <t>REAL</t>
  </si>
  <si>
    <t>IQ (Banco)</t>
  </si>
  <si>
    <t>Exemplos.......</t>
  </si>
  <si>
    <t>Valor Alienado Atual</t>
  </si>
  <si>
    <t>Banco Alienado</t>
  </si>
  <si>
    <t>Data da Informação:</t>
  </si>
  <si>
    <t>CNPJ:</t>
  </si>
  <si>
    <t>Anual</t>
  </si>
  <si>
    <t>Price</t>
  </si>
  <si>
    <t>Aberto</t>
  </si>
  <si>
    <t>Residencial</t>
  </si>
  <si>
    <t>ESTADO</t>
  </si>
  <si>
    <t>SIGLA</t>
  </si>
  <si>
    <t>Loteamento</t>
  </si>
  <si>
    <t>Mensal</t>
  </si>
  <si>
    <t>Sacoc</t>
  </si>
  <si>
    <t>Fechado</t>
  </si>
  <si>
    <t>Comercial</t>
  </si>
  <si>
    <t>Acre</t>
  </si>
  <si>
    <t>AC</t>
  </si>
  <si>
    <t>Incorporacao</t>
  </si>
  <si>
    <t xml:space="preserve">SAC </t>
  </si>
  <si>
    <t>Alagoas</t>
  </si>
  <si>
    <t>AL</t>
  </si>
  <si>
    <t>Amapá</t>
  </si>
  <si>
    <t>AP</t>
  </si>
  <si>
    <t>Amazonas</t>
  </si>
  <si>
    <t>AM</t>
  </si>
  <si>
    <t>Bahia</t>
  </si>
  <si>
    <t>BA</t>
  </si>
  <si>
    <t>Ceará</t>
  </si>
  <si>
    <t>CE</t>
  </si>
  <si>
    <t>Distrito Federal</t>
  </si>
  <si>
    <t>DF</t>
  </si>
  <si>
    <t>Espírito Santo</t>
  </si>
  <si>
    <t>ES</t>
  </si>
  <si>
    <t>Goiás</t>
  </si>
  <si>
    <t>GO</t>
  </si>
  <si>
    <t>Maranhão</t>
  </si>
  <si>
    <t>MA</t>
  </si>
  <si>
    <t>Mato Grosso</t>
  </si>
  <si>
    <t>MT</t>
  </si>
  <si>
    <t>Mato Grosso do Sul</t>
  </si>
  <si>
    <t>MS</t>
  </si>
  <si>
    <t>Minas Gerais</t>
  </si>
  <si>
    <t>MG</t>
  </si>
  <si>
    <t>Pará</t>
  </si>
  <si>
    <t>PA</t>
  </si>
  <si>
    <t>Paraíba</t>
  </si>
  <si>
    <t>PB</t>
  </si>
  <si>
    <t>Paraná</t>
  </si>
  <si>
    <t>PR</t>
  </si>
  <si>
    <t>Pernambuco</t>
  </si>
  <si>
    <t>PE</t>
  </si>
  <si>
    <t>Piauí</t>
  </si>
  <si>
    <t>PI</t>
  </si>
  <si>
    <t>Rio de Janeiro</t>
  </si>
  <si>
    <t>RJ</t>
  </si>
  <si>
    <t>Rio Grande do Norte</t>
  </si>
  <si>
    <t>RN</t>
  </si>
  <si>
    <t>Rio Grande do Sul</t>
  </si>
  <si>
    <t>RS</t>
  </si>
  <si>
    <t>Rondônia</t>
  </si>
  <si>
    <t>RO</t>
  </si>
  <si>
    <t>Roraima</t>
  </si>
  <si>
    <t>RR</t>
  </si>
  <si>
    <t>Santa Catarina</t>
  </si>
  <si>
    <t>SC</t>
  </si>
  <si>
    <t>São Paulo</t>
  </si>
  <si>
    <t>SP</t>
  </si>
  <si>
    <t>Sergipe</t>
  </si>
  <si>
    <t>SE</t>
  </si>
  <si>
    <t>Tocantins</t>
  </si>
  <si>
    <t>TO</t>
  </si>
  <si>
    <t>Construtora:</t>
  </si>
  <si>
    <t>SPE / Empreend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</si>
</sst>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_ ;\-#,##0.00\ "/>
    <numFmt numFmtId="165" formatCode="00&quot;.&quot;000&quot;.&quot;000&quot;/&quot;0000&quot;-&quot;00"/>
    <numFmt numFmtId="166" formatCode="_-* #,##0_-;\-* #,##0_-;_-* &quot;-&quot;??_-;_-@_-"/>
    <numFmt numFmtId="167" formatCode="0.0%"/>
    <numFmt numFmtId="168" formatCode="[$-416]mmm\-yy;@"/>
  </numFmts>
  <fonts count="20">
    <font>
      <sz val="11"/>
      <color theme="1"/>
      <name val="Calibri"/>
      <family val="2"/>
      <scheme val="minor"/>
    </font>
    <font>
      <sz val="11"/>
      <color theme="1"/>
      <name val="Calibri"/>
      <family val="2"/>
      <scheme val="minor"/>
    </font>
    <font>
      <sz val="11"/>
      <color theme="1"/>
      <name val="Effra"/>
      <family val="2"/>
    </font>
    <font>
      <sz val="12"/>
      <color theme="1"/>
      <name val="Effra"/>
      <family val="2"/>
    </font>
    <font>
      <sz val="14"/>
      <name val="Effra"/>
      <family val="2"/>
    </font>
    <font>
      <sz val="12"/>
      <name val="Effra"/>
      <family val="2"/>
    </font>
    <font>
      <u/>
      <sz val="11"/>
      <color theme="10"/>
      <name val="Calibri"/>
      <family val="2"/>
      <scheme val="minor"/>
    </font>
    <font>
      <b/>
      <sz val="11"/>
      <color theme="1"/>
      <name val="Effra"/>
      <family val="2"/>
    </font>
    <font>
      <sz val="10"/>
      <color theme="1"/>
      <name val="Arial"/>
      <family val="2"/>
    </font>
    <font>
      <b/>
      <sz val="10"/>
      <name val="Effra Light"/>
      <family val="2"/>
    </font>
    <font>
      <sz val="10"/>
      <color theme="1"/>
      <name val="Calibri"/>
      <family val="2"/>
      <scheme val="minor"/>
    </font>
    <font>
      <sz val="10"/>
      <color theme="1"/>
      <name val="Effra Light"/>
      <family val="2"/>
    </font>
    <font>
      <b/>
      <sz val="11"/>
      <color theme="0"/>
      <name val="Calibri"/>
      <family val="2"/>
      <scheme val="minor"/>
    </font>
    <font>
      <sz val="10"/>
      <name val="Arial"/>
      <family val="2"/>
    </font>
    <font>
      <sz val="11"/>
      <name val="Calibri"/>
      <family val="2"/>
      <scheme val="minor"/>
    </font>
    <font>
      <sz val="10"/>
      <name val="Calibri"/>
      <family val="2"/>
      <scheme val="minor"/>
    </font>
    <font>
      <b/>
      <sz val="11"/>
      <name val="Calibri"/>
      <family val="2"/>
      <scheme val="minor"/>
    </font>
    <font>
      <sz val="10"/>
      <color theme="0"/>
      <name val="Calibri"/>
      <family val="2"/>
      <scheme val="minor"/>
    </font>
    <font>
      <b/>
      <sz val="10"/>
      <color theme="1"/>
      <name val="Calibri"/>
      <family val="2"/>
      <scheme val="minor"/>
    </font>
    <font>
      <b/>
      <i/>
      <sz val="12"/>
      <color rgb="FFFF0000"/>
      <name val="Calibri"/>
      <family val="2"/>
      <scheme val="minor"/>
    </font>
  </fonts>
  <fills count="14">
    <fill>
      <patternFill patternType="none"/>
    </fill>
    <fill>
      <patternFill patternType="gray125"/>
    </fill>
    <fill>
      <patternFill patternType="solid">
        <fgColor rgb="FF00375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CF6C8"/>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3" tint="0.79998168889431442"/>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indexed="64"/>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style="thin">
        <color theme="0"/>
      </left>
      <right style="thin">
        <color theme="0"/>
      </right>
      <top style="thin">
        <color theme="4" tint="0.39997558519241921"/>
      </top>
      <bottom style="thin">
        <color theme="4" tint="0.39997558519241921"/>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13" fillId="0" borderId="0"/>
  </cellStyleXfs>
  <cellXfs count="140">
    <xf numFmtId="0" fontId="0" fillId="0" borderId="0" xfId="0"/>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2" borderId="0" xfId="0" applyFont="1" applyFill="1" applyBorder="1" applyAlignment="1" applyProtection="1">
      <alignment vertical="center"/>
    </xf>
    <xf numFmtId="0" fontId="4"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Protection="1"/>
    <xf numFmtId="0" fontId="3" fillId="0" borderId="0" xfId="0" applyFont="1" applyFill="1" applyBorder="1" applyAlignment="1" applyProtection="1">
      <alignment horizontal="left" vertical="center"/>
    </xf>
    <xf numFmtId="0" fontId="0" fillId="0" borderId="0" xfId="0" applyBorder="1" applyProtection="1"/>
    <xf numFmtId="0" fontId="0" fillId="0" borderId="0" xfId="0" applyProtection="1"/>
    <xf numFmtId="0" fontId="0" fillId="0" borderId="3" xfId="0" applyBorder="1" applyProtection="1"/>
    <xf numFmtId="0" fontId="3" fillId="0" borderId="4" xfId="0" applyFont="1" applyBorder="1" applyAlignment="1" applyProtection="1">
      <alignment vertical="center"/>
    </xf>
    <xf numFmtId="0" fontId="3" fillId="0" borderId="6" xfId="0" applyFont="1" applyBorder="1" applyAlignment="1" applyProtection="1">
      <alignment vertical="center"/>
    </xf>
    <xf numFmtId="0" fontId="0" fillId="0" borderId="1" xfId="0" applyBorder="1" applyProtection="1"/>
    <xf numFmtId="0" fontId="0" fillId="0" borderId="0" xfId="0" applyFill="1" applyBorder="1" applyAlignment="1" applyProtection="1">
      <alignment horizontal="center" vertical="center" wrapText="1"/>
    </xf>
    <xf numFmtId="0" fontId="0" fillId="0" borderId="0" xfId="0" applyFill="1" applyBorder="1" applyProtection="1"/>
    <xf numFmtId="0" fontId="0" fillId="0" borderId="0" xfId="0" applyFill="1" applyBorder="1" applyAlignment="1" applyProtection="1">
      <alignment horizontal="left"/>
      <protection locked="0"/>
    </xf>
    <xf numFmtId="14" fontId="3" fillId="4" borderId="9" xfId="0" applyNumberFormat="1" applyFont="1" applyFill="1" applyBorder="1" applyAlignment="1" applyProtection="1">
      <alignment vertical="center"/>
      <protection locked="0"/>
    </xf>
    <xf numFmtId="14" fontId="3" fillId="4" borderId="10" xfId="0" applyNumberFormat="1" applyFont="1" applyFill="1" applyBorder="1" applyAlignment="1" applyProtection="1">
      <alignment vertical="center"/>
      <protection locked="0"/>
    </xf>
    <xf numFmtId="0" fontId="3" fillId="0" borderId="11" xfId="0" applyFont="1" applyBorder="1" applyAlignment="1" applyProtection="1">
      <alignment vertical="center"/>
    </xf>
    <xf numFmtId="0" fontId="3" fillId="0" borderId="11" xfId="0" applyFont="1" applyBorder="1" applyProtection="1"/>
    <xf numFmtId="165" fontId="3" fillId="4" borderId="9" xfId="0" applyNumberFormat="1" applyFont="1" applyFill="1" applyBorder="1" applyAlignment="1" applyProtection="1">
      <alignment vertical="center"/>
      <protection locked="0"/>
    </xf>
    <xf numFmtId="0" fontId="5" fillId="3" borderId="0" xfId="0" applyFont="1" applyFill="1" applyBorder="1" applyAlignment="1" applyProtection="1">
      <alignment horizontal="right" vertical="center"/>
    </xf>
    <xf numFmtId="0" fontId="5" fillId="5" borderId="0" xfId="0" applyFont="1" applyFill="1" applyBorder="1" applyAlignment="1" applyProtection="1">
      <alignment vertical="center"/>
    </xf>
    <xf numFmtId="14" fontId="5" fillId="5"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4" fontId="2" fillId="2" borderId="0" xfId="0" applyNumberFormat="1" applyFont="1" applyFill="1" applyBorder="1" applyAlignment="1" applyProtection="1">
      <alignment vertical="center"/>
    </xf>
    <xf numFmtId="14" fontId="2" fillId="3" borderId="12" xfId="0" applyNumberFormat="1" applyFont="1" applyFill="1" applyBorder="1"/>
    <xf numFmtId="0" fontId="0" fillId="3" borderId="12" xfId="0" applyFill="1" applyBorder="1"/>
    <xf numFmtId="0" fontId="7" fillId="3" borderId="12" xfId="0" applyFont="1" applyFill="1" applyBorder="1" applyAlignment="1">
      <alignment horizontal="center"/>
    </xf>
    <xf numFmtId="0" fontId="2" fillId="3" borderId="0" xfId="0" applyFont="1" applyFill="1" applyBorder="1"/>
    <xf numFmtId="14" fontId="2" fillId="3" borderId="0" xfId="0" applyNumberFormat="1" applyFont="1" applyFill="1" applyBorder="1"/>
    <xf numFmtId="14" fontId="0" fillId="3" borderId="0" xfId="0" applyNumberFormat="1" applyFill="1"/>
    <xf numFmtId="43" fontId="2" fillId="3" borderId="0" xfId="1" applyFont="1" applyFill="1" applyBorder="1"/>
    <xf numFmtId="14" fontId="0" fillId="3" borderId="12" xfId="0" applyNumberFormat="1" applyFill="1" applyBorder="1"/>
    <xf numFmtId="0" fontId="2" fillId="3" borderId="12" xfId="0" applyFont="1" applyFill="1" applyBorder="1"/>
    <xf numFmtId="43" fontId="2" fillId="3" borderId="12" xfId="1" applyFont="1" applyFill="1" applyBorder="1"/>
    <xf numFmtId="14" fontId="7" fillId="3" borderId="0" xfId="0" applyNumberFormat="1" applyFont="1" applyFill="1" applyBorder="1"/>
    <xf numFmtId="0" fontId="7" fillId="3" borderId="0" xfId="0" applyFont="1" applyFill="1" applyBorder="1"/>
    <xf numFmtId="43" fontId="7" fillId="3" borderId="0" xfId="1" applyFont="1" applyFill="1" applyBorder="1"/>
    <xf numFmtId="0" fontId="8" fillId="0" borderId="0" xfId="0" applyFont="1" applyAlignment="1">
      <alignment wrapText="1"/>
    </xf>
    <xf numFmtId="0" fontId="9" fillId="7" borderId="0" xfId="0" applyFont="1" applyFill="1" applyBorder="1" applyAlignment="1">
      <alignment horizontal="center" wrapText="1"/>
    </xf>
    <xf numFmtId="14" fontId="9" fillId="8" borderId="0" xfId="0" applyNumberFormat="1" applyFont="1" applyFill="1" applyBorder="1" applyAlignment="1">
      <alignment horizontal="center" wrapText="1"/>
    </xf>
    <xf numFmtId="0" fontId="10" fillId="0" borderId="0" xfId="0" applyFont="1" applyBorder="1"/>
    <xf numFmtId="0" fontId="11" fillId="9" borderId="9" xfId="0" applyFont="1" applyFill="1" applyBorder="1" applyProtection="1">
      <protection locked="0"/>
    </xf>
    <xf numFmtId="0" fontId="0" fillId="9" borderId="13" xfId="0" applyFill="1" applyBorder="1"/>
    <xf numFmtId="166" fontId="11" fillId="9" borderId="9" xfId="1" applyNumberFormat="1" applyFont="1" applyFill="1" applyBorder="1" applyProtection="1">
      <protection locked="0"/>
    </xf>
    <xf numFmtId="9" fontId="11" fillId="9" borderId="9" xfId="0" applyNumberFormat="1" applyFont="1" applyFill="1" applyBorder="1" applyProtection="1">
      <protection locked="0"/>
    </xf>
    <xf numFmtId="14" fontId="11" fillId="4" borderId="9" xfId="0" applyNumberFormat="1" applyFont="1" applyFill="1" applyBorder="1" applyProtection="1">
      <protection locked="0"/>
    </xf>
    <xf numFmtId="14" fontId="0" fillId="0" borderId="0" xfId="0" applyNumberFormat="1"/>
    <xf numFmtId="0" fontId="2" fillId="6" borderId="0" xfId="0" applyFont="1" applyFill="1" applyBorder="1" applyAlignment="1">
      <alignment horizontal="center"/>
    </xf>
    <xf numFmtId="0" fontId="0" fillId="3" borderId="9" xfId="0" applyFill="1" applyBorder="1" applyAlignment="1">
      <alignment horizontal="left"/>
    </xf>
    <xf numFmtId="0" fontId="0" fillId="3" borderId="9" xfId="0" applyFont="1" applyFill="1" applyBorder="1" applyAlignment="1">
      <alignment horizontal="left"/>
    </xf>
    <xf numFmtId="0" fontId="6" fillId="3" borderId="9" xfId="2" applyFont="1" applyFill="1" applyBorder="1" applyAlignment="1">
      <alignment horizontal="left" vertical="center"/>
    </xf>
    <xf numFmtId="0" fontId="2" fillId="3" borderId="9" xfId="0" applyFont="1" applyFill="1" applyBorder="1" applyAlignment="1" applyProtection="1">
      <alignment horizontal="left" vertical="center"/>
    </xf>
    <xf numFmtId="14" fontId="0" fillId="3" borderId="9" xfId="0" applyNumberFormat="1" applyFont="1" applyFill="1" applyBorder="1" applyAlignment="1">
      <alignment horizontal="left"/>
    </xf>
    <xf numFmtId="14" fontId="0" fillId="3" borderId="14" xfId="0" applyNumberFormat="1" applyFont="1" applyFill="1" applyBorder="1" applyAlignment="1">
      <alignment horizontal="left"/>
    </xf>
    <xf numFmtId="0" fontId="0" fillId="0" borderId="0" xfId="0" applyFont="1"/>
    <xf numFmtId="0" fontId="14" fillId="10" borderId="0" xfId="4" applyFont="1" applyFill="1" applyAlignment="1" applyProtection="1">
      <alignment horizontal="left" vertical="center" shrinkToFit="1"/>
    </xf>
    <xf numFmtId="0" fontId="14" fillId="10" borderId="0" xfId="4" applyFont="1" applyFill="1" applyAlignment="1" applyProtection="1">
      <alignment vertical="center" shrinkToFit="1"/>
    </xf>
    <xf numFmtId="0" fontId="15" fillId="10" borderId="0" xfId="4" applyFont="1" applyFill="1" applyAlignment="1" applyProtection="1">
      <alignment vertical="center" shrinkToFit="1"/>
    </xf>
    <xf numFmtId="0" fontId="15" fillId="10" borderId="0" xfId="4" applyFont="1" applyFill="1" applyAlignment="1" applyProtection="1">
      <alignment vertical="center" wrapText="1" shrinkToFit="1"/>
    </xf>
    <xf numFmtId="0" fontId="15" fillId="10" borderId="0" xfId="4" applyFont="1" applyFill="1"/>
    <xf numFmtId="0" fontId="10" fillId="0" borderId="0" xfId="0" applyFont="1"/>
    <xf numFmtId="0" fontId="14" fillId="10" borderId="0" xfId="4" applyFont="1" applyFill="1" applyBorder="1" applyProtection="1"/>
    <xf numFmtId="167" fontId="14" fillId="10" borderId="0" xfId="4" applyNumberFormat="1" applyFont="1" applyFill="1" applyBorder="1" applyProtection="1"/>
    <xf numFmtId="0" fontId="14" fillId="10" borderId="0" xfId="4" applyFont="1" applyFill="1" applyBorder="1" applyAlignment="1" applyProtection="1">
      <alignment vertical="center" wrapText="1" shrinkToFit="1"/>
    </xf>
    <xf numFmtId="0" fontId="15" fillId="10" borderId="0" xfId="4" applyFont="1" applyFill="1" applyBorder="1" applyAlignment="1" applyProtection="1">
      <alignment vertical="center" wrapText="1" shrinkToFit="1"/>
    </xf>
    <xf numFmtId="0" fontId="16" fillId="0" borderId="0" xfId="4" applyFont="1" applyFill="1" applyBorder="1" applyAlignment="1" applyProtection="1">
      <alignment vertical="center"/>
    </xf>
    <xf numFmtId="0" fontId="14" fillId="0" borderId="0" xfId="4" applyFont="1" applyFill="1" applyBorder="1" applyAlignment="1" applyProtection="1">
      <alignment vertical="center"/>
    </xf>
    <xf numFmtId="0" fontId="15" fillId="0" borderId="0" xfId="4" applyFont="1" applyFill="1" applyBorder="1" applyAlignment="1" applyProtection="1">
      <alignment vertical="center"/>
    </xf>
    <xf numFmtId="0" fontId="14" fillId="0" borderId="0" xfId="4" applyFont="1" applyFill="1" applyBorder="1" applyAlignment="1" applyProtection="1">
      <alignment horizontal="left" vertical="center"/>
    </xf>
    <xf numFmtId="0" fontId="15" fillId="0" borderId="0" xfId="4" applyFont="1" applyFill="1" applyBorder="1" applyAlignment="1" applyProtection="1">
      <alignment horizontal="left" vertical="center"/>
    </xf>
    <xf numFmtId="0" fontId="14" fillId="0" borderId="18" xfId="4" applyFont="1" applyFill="1" applyBorder="1" applyAlignment="1" applyProtection="1">
      <alignment horizontal="left" vertical="center"/>
    </xf>
    <xf numFmtId="0" fontId="14" fillId="0" borderId="19" xfId="4" applyFont="1" applyFill="1" applyBorder="1" applyAlignment="1" applyProtection="1">
      <alignment horizontal="left" vertical="center"/>
    </xf>
    <xf numFmtId="9" fontId="14" fillId="0" borderId="20" xfId="3" applyFont="1" applyFill="1" applyBorder="1" applyAlignment="1" applyProtection="1">
      <alignment horizontal="left" vertical="center"/>
    </xf>
    <xf numFmtId="0" fontId="15" fillId="0" borderId="0" xfId="0" applyFont="1" applyFill="1" applyBorder="1" applyAlignment="1">
      <alignment horizontal="left" vertical="center"/>
    </xf>
    <xf numFmtId="167"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5" fillId="0" borderId="0" xfId="0" applyNumberFormat="1" applyFont="1" applyFill="1" applyBorder="1" applyAlignment="1">
      <alignment horizontal="center"/>
    </xf>
    <xf numFmtId="0" fontId="15" fillId="0" borderId="0" xfId="0" applyFont="1"/>
    <xf numFmtId="167" fontId="15" fillId="0" borderId="0" xfId="0" applyNumberFormat="1" applyFont="1"/>
    <xf numFmtId="0" fontId="15" fillId="0" borderId="0" xfId="0" applyFont="1" applyAlignment="1">
      <alignment horizontal="center" vertical="center"/>
    </xf>
    <xf numFmtId="0" fontId="15" fillId="0" borderId="0" xfId="0" applyFont="1" applyFill="1"/>
    <xf numFmtId="167" fontId="15" fillId="0" borderId="0" xfId="0" applyNumberFormat="1" applyFont="1" applyFill="1"/>
    <xf numFmtId="0" fontId="15" fillId="0" borderId="0" xfId="0" applyNumberFormat="1" applyFont="1" applyFill="1"/>
    <xf numFmtId="0" fontId="15" fillId="0" borderId="0" xfId="0" applyFont="1" applyFill="1" applyAlignment="1">
      <alignment horizontal="center"/>
    </xf>
    <xf numFmtId="0" fontId="10" fillId="0" borderId="0" xfId="0" applyFont="1" applyFill="1"/>
    <xf numFmtId="0" fontId="15" fillId="10" borderId="24" xfId="0" applyFont="1" applyFill="1" applyBorder="1" applyAlignment="1" applyProtection="1">
      <alignment horizontal="center"/>
      <protection locked="0"/>
    </xf>
    <xf numFmtId="167" fontId="15" fillId="10" borderId="24" xfId="0" applyNumberFormat="1" applyFont="1" applyFill="1" applyBorder="1" applyAlignment="1" applyProtection="1">
      <alignment horizontal="center"/>
      <protection locked="0"/>
    </xf>
    <xf numFmtId="0" fontId="15" fillId="10" borderId="24" xfId="0" applyFont="1" applyFill="1" applyBorder="1" applyAlignment="1">
      <alignment horizontal="center"/>
    </xf>
    <xf numFmtId="168" fontId="15" fillId="10" borderId="24" xfId="0" applyNumberFormat="1" applyFont="1" applyFill="1" applyBorder="1" applyAlignment="1" applyProtection="1">
      <alignment horizontal="center"/>
      <protection locked="0"/>
    </xf>
    <xf numFmtId="3" fontId="15" fillId="10" borderId="24" xfId="0" applyNumberFormat="1" applyFont="1" applyFill="1" applyBorder="1" applyAlignment="1" applyProtection="1">
      <alignment horizontal="right"/>
      <protection locked="0"/>
    </xf>
    <xf numFmtId="38" fontId="15" fillId="10" borderId="24" xfId="0" applyNumberFormat="1" applyFont="1" applyFill="1" applyBorder="1" applyAlignment="1">
      <alignment horizontal="center"/>
    </xf>
    <xf numFmtId="9" fontId="15" fillId="10" borderId="24" xfId="3" applyNumberFormat="1" applyFont="1" applyFill="1" applyBorder="1" applyAlignment="1">
      <alignment horizontal="center"/>
    </xf>
    <xf numFmtId="3" fontId="15" fillId="10" borderId="24" xfId="0" applyNumberFormat="1" applyFont="1" applyFill="1" applyBorder="1" applyAlignment="1" applyProtection="1">
      <alignment horizontal="center"/>
      <protection locked="0"/>
    </xf>
    <xf numFmtId="167" fontId="10" fillId="0" borderId="0" xfId="0" applyNumberFormat="1" applyFont="1"/>
    <xf numFmtId="0" fontId="10" fillId="0" borderId="0" xfId="0" applyNumberFormat="1" applyFont="1"/>
    <xf numFmtId="0" fontId="12" fillId="12" borderId="15" xfId="4" applyFont="1" applyFill="1" applyBorder="1" applyAlignment="1" applyProtection="1">
      <alignment horizontal="center" vertical="center"/>
    </xf>
    <xf numFmtId="0" fontId="12" fillId="12" borderId="16" xfId="4" applyFont="1" applyFill="1" applyBorder="1" applyAlignment="1" applyProtection="1">
      <alignment horizontal="center" vertical="center"/>
    </xf>
    <xf numFmtId="0" fontId="12" fillId="12" borderId="17" xfId="4" applyFont="1" applyFill="1" applyBorder="1" applyAlignment="1" applyProtection="1">
      <alignment horizontal="center" vertical="center"/>
    </xf>
    <xf numFmtId="0" fontId="17" fillId="12" borderId="21" xfId="0" applyFont="1" applyFill="1" applyBorder="1" applyAlignment="1">
      <alignment horizontal="centerContinuous"/>
    </xf>
    <xf numFmtId="0" fontId="17" fillId="12" borderId="21" xfId="0" applyFont="1" applyFill="1" applyBorder="1" applyAlignment="1">
      <alignment horizontal="center" vertical="center" wrapText="1"/>
    </xf>
    <xf numFmtId="167" fontId="17" fillId="12" borderId="21" xfId="0" applyNumberFormat="1" applyFont="1" applyFill="1" applyBorder="1" applyAlignment="1">
      <alignment horizontal="center" vertical="center" wrapText="1"/>
    </xf>
    <xf numFmtId="0" fontId="17" fillId="12" borderId="21" xfId="0" applyNumberFormat="1" applyFont="1" applyFill="1" applyBorder="1" applyAlignment="1">
      <alignment horizontal="center" vertical="center" wrapText="1"/>
    </xf>
    <xf numFmtId="0" fontId="14" fillId="0" borderId="25" xfId="4" applyFont="1" applyFill="1" applyBorder="1" applyAlignment="1" applyProtection="1">
      <alignment horizontal="left" vertical="center"/>
    </xf>
    <xf numFmtId="0" fontId="14" fillId="0" borderId="26" xfId="4" applyFont="1" applyFill="1" applyBorder="1" applyAlignment="1" applyProtection="1">
      <alignment horizontal="left" vertical="center"/>
    </xf>
    <xf numFmtId="9" fontId="14" fillId="0" borderId="27" xfId="3" applyFont="1" applyFill="1" applyBorder="1" applyAlignment="1" applyProtection="1">
      <alignment horizontal="left" vertical="center"/>
    </xf>
    <xf numFmtId="0" fontId="14" fillId="0" borderId="28" xfId="4" applyFont="1" applyFill="1" applyBorder="1" applyAlignment="1" applyProtection="1">
      <alignment horizontal="center" vertical="center"/>
    </xf>
    <xf numFmtId="0" fontId="14" fillId="0" borderId="28" xfId="4" applyFont="1" applyFill="1" applyBorder="1" applyAlignment="1" applyProtection="1">
      <alignment horizontal="left" vertical="center"/>
    </xf>
    <xf numFmtId="4" fontId="18" fillId="11" borderId="28" xfId="0" applyNumberFormat="1" applyFont="1" applyFill="1" applyBorder="1" applyAlignment="1" applyProtection="1">
      <alignment horizontal="center"/>
      <protection locked="0"/>
    </xf>
    <xf numFmtId="167" fontId="18" fillId="11" borderId="28" xfId="0" applyNumberFormat="1" applyFont="1" applyFill="1" applyBorder="1" applyAlignment="1" applyProtection="1">
      <alignment horizontal="center"/>
      <protection locked="0"/>
    </xf>
    <xf numFmtId="0" fontId="18" fillId="11" borderId="28" xfId="0" applyNumberFormat="1" applyFont="1" applyFill="1" applyBorder="1" applyProtection="1">
      <protection locked="0"/>
    </xf>
    <xf numFmtId="3" fontId="18" fillId="11" borderId="28" xfId="0" applyNumberFormat="1" applyFont="1" applyFill="1" applyBorder="1" applyAlignment="1">
      <alignment horizontal="center"/>
    </xf>
    <xf numFmtId="3" fontId="18" fillId="11" borderId="28" xfId="0" applyNumberFormat="1" applyFont="1" applyFill="1" applyBorder="1" applyAlignment="1" applyProtection="1">
      <alignment horizontal="center"/>
      <protection locked="0"/>
    </xf>
    <xf numFmtId="38" fontId="18" fillId="11" borderId="28" xfId="0" applyNumberFormat="1" applyFont="1" applyFill="1" applyBorder="1" applyAlignment="1">
      <alignment horizontal="center"/>
    </xf>
    <xf numFmtId="0" fontId="3" fillId="0" borderId="0" xfId="0" applyFont="1" applyBorder="1" applyAlignment="1" applyProtection="1">
      <alignment horizontal="center" vertical="center"/>
    </xf>
    <xf numFmtId="164" fontId="3" fillId="0" borderId="0" xfId="1" applyNumberFormat="1" applyFont="1" applyBorder="1" applyAlignment="1" applyProtection="1">
      <alignment horizontal="center" vertical="center"/>
    </xf>
    <xf numFmtId="167" fontId="14" fillId="13" borderId="0" xfId="4" applyNumberFormat="1" applyFont="1" applyFill="1" applyProtection="1"/>
    <xf numFmtId="0" fontId="14" fillId="13" borderId="0" xfId="4" applyFont="1" applyFill="1" applyBorder="1" applyAlignment="1" applyProtection="1">
      <alignment vertical="center"/>
    </xf>
    <xf numFmtId="0" fontId="14" fillId="13" borderId="0" xfId="4" applyFont="1" applyFill="1" applyBorder="1" applyAlignment="1" applyProtection="1">
      <alignment horizontal="left" vertical="center"/>
    </xf>
    <xf numFmtId="0" fontId="0" fillId="0" borderId="29" xfId="0" applyBorder="1"/>
    <xf numFmtId="0" fontId="0" fillId="0" borderId="0" xfId="0" applyBorder="1"/>
    <xf numFmtId="0" fontId="0" fillId="0" borderId="0" xfId="0" applyFill="1" applyBorder="1"/>
    <xf numFmtId="0" fontId="0" fillId="0" borderId="30" xfId="0" applyBorder="1"/>
    <xf numFmtId="0" fontId="0" fillId="9" borderId="31" xfId="0" applyFont="1" applyFill="1" applyBorder="1"/>
    <xf numFmtId="0" fontId="11" fillId="9" borderId="9" xfId="0" applyFont="1" applyFill="1" applyBorder="1"/>
    <xf numFmtId="166" fontId="11" fillId="9" borderId="9" xfId="1" applyNumberFormat="1" applyFont="1" applyFill="1" applyBorder="1"/>
    <xf numFmtId="9" fontId="11" fillId="9" borderId="9" xfId="0" applyNumberFormat="1" applyFont="1" applyFill="1" applyBorder="1"/>
    <xf numFmtId="14" fontId="11" fillId="4" borderId="9" xfId="0" applyNumberFormat="1" applyFont="1" applyFill="1" applyBorder="1"/>
    <xf numFmtId="0" fontId="0" fillId="4" borderId="1" xfId="0" applyFill="1" applyBorder="1" applyAlignment="1" applyProtection="1">
      <alignment horizontal="left"/>
      <protection locked="0"/>
    </xf>
    <xf numFmtId="0" fontId="0" fillId="4" borderId="8" xfId="0" applyFill="1" applyBorder="1" applyAlignment="1" applyProtection="1">
      <alignment horizontal="left"/>
      <protection locked="0"/>
    </xf>
    <xf numFmtId="0" fontId="0" fillId="3" borderId="2"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17" fillId="12" borderId="21" xfId="0" applyFont="1" applyFill="1" applyBorder="1" applyAlignment="1">
      <alignment horizontal="center"/>
    </xf>
    <xf numFmtId="0" fontId="17" fillId="12" borderId="22" xfId="0" applyFont="1" applyFill="1" applyBorder="1" applyAlignment="1">
      <alignment horizontal="center"/>
    </xf>
    <xf numFmtId="0" fontId="17" fillId="12" borderId="23" xfId="0" applyFont="1" applyFill="1" applyBorder="1" applyAlignment="1">
      <alignment horizontal="center"/>
    </xf>
    <xf numFmtId="0" fontId="19" fillId="10" borderId="24" xfId="0" applyFont="1" applyFill="1" applyBorder="1" applyAlignment="1" applyProtection="1">
      <alignment horizontal="center"/>
      <protection locked="0"/>
    </xf>
  </cellXfs>
  <cellStyles count="5">
    <cellStyle name="Hiperlink" xfId="2" builtinId="8"/>
    <cellStyle name="Normal" xfId="0" builtinId="0"/>
    <cellStyle name="Normal_Proposta de RC" xfId="4" xr:uid="{8B48DC32-DFA0-4B9D-9EED-527E1F038AC2}"/>
    <cellStyle name="Porcentagem" xfId="3" builtinId="5"/>
    <cellStyle name="Vírgula" xfId="1" builtinId="3"/>
  </cellStyles>
  <dxfs count="8">
    <dxf>
      <numFmt numFmtId="19" formatCode="dd/mm/yyyy"/>
    </dxf>
    <dxf>
      <fill>
        <patternFill patternType="solid">
          <fgColor indexed="64"/>
          <bgColor theme="0" tint="-0.14999847407452621"/>
        </patternFill>
      </fill>
      <border diagonalUp="0" diagonalDown="0" outline="0">
        <left style="thin">
          <color theme="0"/>
        </left>
        <right style="thin">
          <color theme="0"/>
        </right>
        <top/>
        <bottom/>
      </border>
    </dxf>
    <dxf>
      <fill>
        <patternFill patternType="solid">
          <fgColor indexed="64"/>
          <bgColor theme="0" tint="-0.14999847407452621"/>
        </patternFill>
      </fill>
      <border outline="0">
        <left style="thin">
          <color theme="0"/>
        </left>
        <right style="thin">
          <color theme="0"/>
        </right>
      </border>
    </dxf>
    <dxf>
      <fill>
        <patternFill patternType="solid">
          <fgColor indexed="64"/>
          <bgColor theme="0" tint="-0.14999847407452621"/>
        </patternFill>
      </fill>
      <border outline="0">
        <left style="thin">
          <color theme="0"/>
        </left>
        <right style="thin">
          <color theme="0"/>
        </right>
      </border>
    </dxf>
    <dxf>
      <fill>
        <patternFill patternType="solid">
          <fgColor indexed="64"/>
          <bgColor theme="0" tint="-0.14999847407452621"/>
        </patternFill>
      </fill>
      <border outline="0">
        <left style="thin">
          <color theme="0"/>
        </left>
        <right style="thin">
          <color theme="0"/>
        </right>
      </border>
    </dxf>
    <dxf>
      <fill>
        <patternFill patternType="solid">
          <fgColor indexed="64"/>
          <bgColor theme="0" tint="-0.14999847407452621"/>
        </patternFill>
      </fill>
      <border outline="0">
        <left style="thin">
          <color theme="0"/>
        </left>
        <right style="thin">
          <color theme="0"/>
        </right>
      </border>
    </dxf>
    <dxf>
      <fill>
        <patternFill patternType="solid">
          <fgColor indexed="64"/>
          <bgColor theme="0" tint="-0.14999847407452621"/>
        </patternFill>
      </fill>
      <border outline="0">
        <left style="thin">
          <color theme="0"/>
        </left>
        <right style="thin">
          <color theme="0"/>
        </right>
      </border>
    </dxf>
    <dxf>
      <font>
        <b/>
        <i val="0"/>
        <strike val="0"/>
        <condense val="0"/>
        <extend val="0"/>
        <outline val="0"/>
        <shadow val="0"/>
        <u val="none"/>
        <vertAlign val="baseline"/>
        <sz val="10"/>
        <color auto="1"/>
        <name val="Effra Light"/>
        <scheme val="none"/>
      </font>
      <fill>
        <patternFill patternType="solid">
          <fgColor indexed="64"/>
          <bgColor theme="3" tint="0.79998168889431442"/>
        </patternFill>
      </fill>
      <alignment horizontal="center" vertical="bottom" textRotation="0" wrapText="1" indent="0" justifyLastLine="0" shrinkToFit="0" readingOrder="0"/>
    </dxf>
  </dxfs>
  <tableStyles count="0" defaultTableStyle="TableStyleMedium2" defaultPivotStyle="PivotStyleLight16"/>
  <colors>
    <mruColors>
      <color rgb="FFFCF6C8"/>
      <color rgb="FFFBDE97"/>
      <color rgb="FF0037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5</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5250" y="0"/>
          <a:ext cx="55721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200" cap="small" baseline="0">
              <a:solidFill>
                <a:schemeClr val="bg1"/>
              </a:solidFill>
              <a:latin typeface="Bressay" panose="02040503050505020203" pitchFamily="18" charset="0"/>
              <a:ea typeface="Bressay" panose="02040503050505020203" pitchFamily="18" charset="0"/>
              <a:cs typeface="Bressay" panose="02040503050505020203" pitchFamily="18" charset="0"/>
            </a:rPr>
            <a:t>Produto de Financiamento de Estoque para Incorporadores</a:t>
          </a:r>
        </a:p>
      </xdr:txBody>
    </xdr:sp>
    <xdr:clientData/>
  </xdr:twoCellAnchor>
  <xdr:twoCellAnchor editAs="oneCell">
    <xdr:from>
      <xdr:col>0</xdr:col>
      <xdr:colOff>0</xdr:colOff>
      <xdr:row>0</xdr:row>
      <xdr:rowOff>0</xdr:rowOff>
    </xdr:from>
    <xdr:to>
      <xdr:col>1</xdr:col>
      <xdr:colOff>819150</xdr:colOff>
      <xdr:row>1</xdr:row>
      <xdr:rowOff>361950</xdr:rowOff>
    </xdr:to>
    <xdr:pic>
      <xdr:nvPicPr>
        <xdr:cNvPr id="6" name="Imagem 5">
          <a:extLst>
            <a:ext uri="{FF2B5EF4-FFF2-40B4-BE49-F238E27FC236}">
              <a16:creationId xmlns:a16="http://schemas.microsoft.com/office/drawing/2014/main" id="{87F13AEE-CF25-4F2E-9CC8-08CE4E58A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9</xdr:col>
      <xdr:colOff>0</xdr:colOff>
      <xdr:row>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66700" y="0"/>
          <a:ext cx="1139190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000" cap="small" baseline="0">
              <a:solidFill>
                <a:schemeClr val="bg1"/>
              </a:solidFill>
              <a:latin typeface="Bressay" panose="02040503050505020203" pitchFamily="18" charset="0"/>
              <a:ea typeface="Bressay" panose="02040503050505020203" pitchFamily="18" charset="0"/>
              <a:cs typeface="Bressay" panose="02040503050505020203" pitchFamily="18" charset="0"/>
            </a:rPr>
            <a:t>Estoques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amp;R\Modelos\Real%20Estate\Mais%20Lotes\Mais%20Lotes_Padr&#227;o_SQ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reendimento"/>
      <sheetName val="Lotes"/>
      <sheetName val="Parcelas"/>
      <sheetName val="Checks"/>
      <sheetName val="Apoio"/>
      <sheetName val="Mais Lotes_Padrão_SQL"/>
    </sheetNames>
    <sheetDataSet>
      <sheetData sheetId="0" refreshError="1"/>
      <sheetData sheetId="1"/>
      <sheetData sheetId="2" refreshError="1"/>
      <sheetData sheetId="3" refreshError="1"/>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C11:I12" insertRow="1" totalsRowShown="0" headerRowDxfId="7">
  <autoFilter ref="C11:I12" xr:uid="{00000000-0009-0000-0100-000002000000}"/>
  <tableColumns count="7">
    <tableColumn id="6" xr3:uid="{00000000-0010-0000-0000-000006000000}" name="Categoria" dataDxfId="6"/>
    <tableColumn id="7" xr3:uid="{00000000-0010-0000-0000-000007000000}" name="Unidade" dataDxfId="5"/>
    <tableColumn id="8" xr3:uid="{00000000-0010-0000-0000-000008000000}" name="Tipo" dataDxfId="4"/>
    <tableColumn id="9" xr3:uid="{00000000-0010-0000-0000-000009000000}" name="Tamanho" dataDxfId="3"/>
    <tableColumn id="10" xr3:uid="{00000000-0010-0000-0000-00000A000000}" name="Valor Venda" dataDxfId="2"/>
    <tableColumn id="20" xr3:uid="{00000000-0010-0000-0000-000014000000}" name="Status" dataDxfId="1"/>
    <tableColumn id="11" xr3:uid="{00000000-0010-0000-0000-00000B000000}" name="Data de Vend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12"/>
  <sheetViews>
    <sheetView showGridLines="0" tabSelected="1" zoomScaleNormal="100" workbookViewId="0">
      <selection activeCell="F11" sqref="F11"/>
    </sheetView>
  </sheetViews>
  <sheetFormatPr defaultColWidth="0" defaultRowHeight="14.25" zeroHeight="1"/>
  <cols>
    <col min="1" max="1" width="1.42578125" style="2" customWidth="1"/>
    <col min="2" max="2" width="21.5703125" style="2" bestFit="1" customWidth="1"/>
    <col min="3" max="3" width="9.7109375" style="2" bestFit="1" customWidth="1"/>
    <col min="4" max="4" width="22.140625" style="2" customWidth="1"/>
    <col min="5" max="5" width="15.85546875" style="2" bestFit="1" customWidth="1"/>
    <col min="6" max="6" width="14.5703125" style="2" customWidth="1"/>
    <col min="7" max="7" width="4" style="2" customWidth="1"/>
    <col min="8" max="8" width="17.28515625" style="2" customWidth="1"/>
    <col min="9" max="9" width="20.28515625" style="2" bestFit="1" customWidth="1"/>
    <col min="10" max="10" width="14.42578125" style="2" bestFit="1" customWidth="1"/>
    <col min="11" max="11" width="15.28515625" style="2" bestFit="1" customWidth="1"/>
    <col min="12" max="12" width="16.42578125" style="2" bestFit="1" customWidth="1"/>
    <col min="13" max="13" width="10.5703125" style="2" bestFit="1" customWidth="1"/>
    <col min="14" max="14" width="1.42578125" style="2" customWidth="1"/>
    <col min="15" max="16384" width="2.28515625" style="2" hidden="1"/>
  </cols>
  <sheetData>
    <row r="1" spans="1:14"/>
    <row r="2" spans="1:14" ht="31.5" customHeight="1"/>
    <row r="3" spans="1:14" s="3" customFormat="1">
      <c r="A3" s="2"/>
      <c r="N3" s="2"/>
    </row>
    <row r="4" spans="1:14" s="3" customFormat="1">
      <c r="A4" s="2"/>
      <c r="N4" s="2"/>
    </row>
    <row r="5" spans="1:14" s="3" customFormat="1">
      <c r="A5" s="2"/>
      <c r="N5" s="2"/>
    </row>
    <row r="6" spans="1:14" s="1" customFormat="1" ht="18">
      <c r="B6" s="4" t="s">
        <v>0</v>
      </c>
      <c r="C6" s="5"/>
      <c r="D6" s="23" t="s">
        <v>27</v>
      </c>
      <c r="E6" s="24"/>
      <c r="F6" s="5"/>
      <c r="G6" s="5"/>
      <c r="H6" s="5" t="s">
        <v>28</v>
      </c>
      <c r="I6" s="25">
        <f>MAX(Table1[Data de Venda])</f>
        <v>0</v>
      </c>
      <c r="J6" s="5"/>
      <c r="K6" s="5"/>
      <c r="L6" s="5"/>
      <c r="M6" s="5"/>
    </row>
    <row r="7" spans="1:14" s="1" customFormat="1" ht="15">
      <c r="B7" s="1" t="s">
        <v>6</v>
      </c>
      <c r="D7" s="52"/>
      <c r="E7" s="6"/>
      <c r="F7" s="6"/>
    </row>
    <row r="8" spans="1:14" s="1" customFormat="1" ht="15">
      <c r="B8" s="1" t="s">
        <v>15</v>
      </c>
      <c r="D8" s="53"/>
      <c r="E8" s="6"/>
      <c r="F8" s="6"/>
    </row>
    <row r="9" spans="1:14" s="1" customFormat="1" ht="15">
      <c r="B9" s="1" t="s">
        <v>13</v>
      </c>
      <c r="D9" s="54"/>
      <c r="E9" s="6"/>
      <c r="F9" s="6"/>
    </row>
    <row r="10" spans="1:14" s="1" customFormat="1" ht="15">
      <c r="B10" s="7" t="s">
        <v>16</v>
      </c>
      <c r="D10" s="55"/>
      <c r="E10" s="8"/>
      <c r="F10" s="8"/>
    </row>
    <row r="11" spans="1:14" s="1" customFormat="1" ht="20.25" customHeight="1">
      <c r="B11" s="7" t="s">
        <v>17</v>
      </c>
      <c r="D11" s="55"/>
      <c r="E11" s="8"/>
      <c r="F11" s="8"/>
      <c r="H11" s="133" t="s">
        <v>11</v>
      </c>
      <c r="I11" s="11" t="s">
        <v>5</v>
      </c>
      <c r="J11" s="11"/>
      <c r="K11" s="12"/>
    </row>
    <row r="12" spans="1:14" s="1" customFormat="1" ht="15.75">
      <c r="B12" s="7" t="s">
        <v>29</v>
      </c>
      <c r="D12" s="55"/>
      <c r="H12" s="134"/>
      <c r="I12" s="9" t="s">
        <v>10</v>
      </c>
      <c r="J12" s="9"/>
      <c r="K12" s="13"/>
    </row>
    <row r="13" spans="1:14" s="1" customFormat="1" ht="15.75">
      <c r="B13" s="7" t="s">
        <v>18</v>
      </c>
      <c r="D13" s="53"/>
      <c r="E13" s="8"/>
      <c r="F13" s="8"/>
      <c r="H13" s="134"/>
      <c r="I13" s="9" t="s">
        <v>3</v>
      </c>
      <c r="J13" s="9"/>
      <c r="K13" s="13"/>
    </row>
    <row r="14" spans="1:14" s="1" customFormat="1" ht="15.75">
      <c r="B14" s="7" t="s">
        <v>19</v>
      </c>
      <c r="D14" s="53"/>
      <c r="E14" s="8"/>
      <c r="F14" s="8"/>
      <c r="H14" s="134"/>
      <c r="I14" s="9" t="s">
        <v>4</v>
      </c>
      <c r="J14" s="9"/>
      <c r="K14" s="13"/>
    </row>
    <row r="15" spans="1:14" s="1" customFormat="1" ht="15.75">
      <c r="B15" s="7" t="s">
        <v>20</v>
      </c>
      <c r="D15" s="56"/>
      <c r="E15" s="6"/>
      <c r="F15" s="6"/>
      <c r="H15" s="134"/>
      <c r="I15" s="9" t="s">
        <v>14</v>
      </c>
      <c r="K15" s="13"/>
    </row>
    <row r="16" spans="1:14" s="1" customFormat="1" ht="16.5" thickBot="1">
      <c r="A16" s="20"/>
      <c r="B16" s="21" t="s">
        <v>21</v>
      </c>
      <c r="C16" s="20"/>
      <c r="D16" s="57"/>
      <c r="E16" s="6"/>
      <c r="F16" s="6"/>
      <c r="H16" s="135"/>
      <c r="I16" s="14" t="s">
        <v>12</v>
      </c>
      <c r="J16" s="131"/>
      <c r="K16" s="132"/>
    </row>
    <row r="17" spans="1:11" s="1" customFormat="1" ht="15.75">
      <c r="B17" s="7" t="s">
        <v>22</v>
      </c>
      <c r="D17" s="19"/>
      <c r="E17" s="6"/>
      <c r="F17" s="6"/>
      <c r="H17" s="15"/>
      <c r="I17" s="16"/>
      <c r="J17" s="17"/>
      <c r="K17" s="17"/>
    </row>
    <row r="18" spans="1:11" s="1" customFormat="1" ht="15.75">
      <c r="B18" s="7" t="s">
        <v>23</v>
      </c>
      <c r="D18" s="18"/>
      <c r="E18" s="6"/>
      <c r="F18" s="6"/>
      <c r="H18" s="15"/>
      <c r="I18" s="16"/>
      <c r="J18" s="17"/>
      <c r="K18" s="17"/>
    </row>
    <row r="19" spans="1:11" s="1" customFormat="1" ht="15.75">
      <c r="B19" s="7" t="s">
        <v>40</v>
      </c>
      <c r="D19" s="18"/>
      <c r="E19" s="6"/>
      <c r="F19" s="6"/>
      <c r="H19" s="15"/>
      <c r="I19" s="16"/>
      <c r="J19" s="17"/>
      <c r="K19" s="17"/>
    </row>
    <row r="20" spans="1:11" s="1" customFormat="1" ht="15.75">
      <c r="B20" s="7" t="s">
        <v>24</v>
      </c>
      <c r="D20" s="22"/>
      <c r="E20" s="6"/>
      <c r="F20" s="6"/>
      <c r="H20" s="15"/>
      <c r="I20" s="16"/>
      <c r="J20" s="17"/>
      <c r="K20" s="17"/>
    </row>
    <row r="21" spans="1:11" s="1" customFormat="1" ht="15.75">
      <c r="B21" s="7" t="s">
        <v>18</v>
      </c>
      <c r="D21" s="18"/>
      <c r="E21" s="6"/>
      <c r="F21" s="6"/>
      <c r="H21" s="15"/>
      <c r="I21" s="16"/>
      <c r="J21" s="17"/>
      <c r="K21" s="17"/>
    </row>
    <row r="22" spans="1:11" s="1" customFormat="1" ht="15.75">
      <c r="B22" s="7" t="s">
        <v>26</v>
      </c>
      <c r="D22" s="18"/>
      <c r="E22" s="6"/>
      <c r="F22" s="6"/>
      <c r="H22" s="15"/>
      <c r="I22" s="16"/>
      <c r="J22" s="17"/>
      <c r="K22" s="17"/>
    </row>
    <row r="23" spans="1:11" s="1" customFormat="1" ht="15.75">
      <c r="B23" s="7" t="s">
        <v>25</v>
      </c>
      <c r="D23" s="18"/>
      <c r="J23" s="10"/>
    </row>
    <row r="24" spans="1:11" s="1" customFormat="1" ht="15.75">
      <c r="B24" s="7" t="s">
        <v>8</v>
      </c>
      <c r="D24" s="117">
        <f>'Total Unidades'!F9</f>
        <v>0</v>
      </c>
      <c r="H24" s="10"/>
      <c r="I24" s="10"/>
      <c r="J24" s="10"/>
    </row>
    <row r="25" spans="1:11" s="1" customFormat="1" ht="15">
      <c r="B25" s="7" t="s">
        <v>9</v>
      </c>
      <c r="D25" s="117">
        <f>'Total Unidades'!F6</f>
        <v>0</v>
      </c>
    </row>
    <row r="26" spans="1:11" ht="15">
      <c r="A26" s="1"/>
      <c r="B26" s="7" t="s">
        <v>31</v>
      </c>
      <c r="C26" s="1"/>
      <c r="D26" s="118">
        <f>'Total Unidades'!$G$9</f>
        <v>0</v>
      </c>
    </row>
    <row r="27" spans="1:11" ht="15">
      <c r="B27" s="1" t="s">
        <v>91</v>
      </c>
      <c r="D27" s="18"/>
    </row>
    <row r="28" spans="1:11" ht="15">
      <c r="B28" s="1" t="s">
        <v>92</v>
      </c>
      <c r="D28" s="18"/>
    </row>
    <row r="29" spans="1:11"/>
    <row r="30" spans="1:11"/>
    <row r="31" spans="1:11"/>
    <row r="32" spans="1:11"/>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hidden="1"/>
    <row r="412"/>
  </sheetData>
  <sheetProtection selectLockedCells="1"/>
  <mergeCells count="2">
    <mergeCell ref="J16:K16"/>
    <mergeCell ref="H11:H16"/>
  </mergeCells>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'Obras Realizadas'!$O$1:$O$2</xm:f>
          </x14:formula1>
          <xm:sqref>D19</xm:sqref>
        </x14:dataValidation>
        <x14:dataValidation type="list" allowBlank="1" showInputMessage="1" showErrorMessage="1" xr:uid="{00000000-0002-0000-0000-000001000000}">
          <x14:formula1>
            <xm:f>'Obras Realizadas'!$K$2:$K$30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6"/>
  <sheetViews>
    <sheetView showGridLines="0" zoomScaleNormal="100" workbookViewId="0">
      <selection activeCell="K17" sqref="K17"/>
    </sheetView>
  </sheetViews>
  <sheetFormatPr defaultRowHeight="15"/>
  <cols>
    <col min="1" max="2" width="2" customWidth="1"/>
    <col min="3" max="3" width="9.7109375" customWidth="1"/>
    <col min="4" max="4" width="8.5703125" customWidth="1"/>
    <col min="5" max="5" width="22.85546875" customWidth="1"/>
    <col min="6" max="6" width="19" customWidth="1"/>
    <col min="7" max="8" width="13.85546875" customWidth="1"/>
    <col min="9" max="9" width="16.28515625" style="50" customWidth="1"/>
    <col min="10" max="10" width="12" bestFit="1" customWidth="1"/>
  </cols>
  <sheetData>
    <row r="1" spans="1:9">
      <c r="A1" s="26"/>
      <c r="B1" s="26"/>
      <c r="C1" s="3"/>
      <c r="D1" s="3"/>
      <c r="E1" s="3"/>
      <c r="F1" s="3"/>
      <c r="G1" s="3"/>
      <c r="H1" s="3"/>
      <c r="I1" s="27"/>
    </row>
    <row r="2" spans="1:9">
      <c r="A2" s="26"/>
      <c r="B2" s="26"/>
      <c r="C2" s="3"/>
      <c r="D2" s="3"/>
      <c r="E2" s="3"/>
      <c r="F2" s="3"/>
      <c r="G2" s="3"/>
      <c r="H2" s="3"/>
      <c r="I2" s="27"/>
    </row>
    <row r="3" spans="1:9">
      <c r="A3" s="26"/>
      <c r="B3" s="26"/>
      <c r="C3" s="3"/>
      <c r="D3" s="3"/>
      <c r="E3" s="3"/>
      <c r="F3" s="3"/>
      <c r="G3" s="3"/>
      <c r="H3" s="3"/>
      <c r="I3" s="27"/>
    </row>
    <row r="4" spans="1:9">
      <c r="D4" s="28"/>
      <c r="E4" s="29"/>
      <c r="F4" s="30" t="s">
        <v>30</v>
      </c>
      <c r="G4" s="30" t="s">
        <v>31</v>
      </c>
      <c r="H4" s="31"/>
      <c r="I4" s="32"/>
    </row>
    <row r="5" spans="1:9">
      <c r="D5" s="33" t="s">
        <v>32</v>
      </c>
      <c r="E5" s="31"/>
      <c r="F5" s="31">
        <f>COUNTIF(Table1[Status],$D5)</f>
        <v>0</v>
      </c>
      <c r="G5" s="34">
        <f>SUMIF(Table1[Status],$D5,Table1[Valor Venda])</f>
        <v>0</v>
      </c>
      <c r="H5" s="31"/>
      <c r="I5" s="32"/>
    </row>
    <row r="6" spans="1:9">
      <c r="D6" s="33" t="s">
        <v>33</v>
      </c>
      <c r="E6" s="31"/>
      <c r="F6" s="31">
        <f>COUNTIF(Table1[Status],$D6)</f>
        <v>0</v>
      </c>
      <c r="G6" s="34">
        <f>SUMIF(Table1[Status],$D6,Table1[Valor Venda])</f>
        <v>0</v>
      </c>
      <c r="H6" s="31"/>
      <c r="I6" s="32"/>
    </row>
    <row r="7" spans="1:9">
      <c r="D7" s="33" t="s">
        <v>14</v>
      </c>
      <c r="E7" s="31"/>
      <c r="F7" s="31">
        <f>COUNTIF(Table1[Status],$D7)</f>
        <v>0</v>
      </c>
      <c r="G7" s="34">
        <f>SUMIF(Table1[Status],$D7,Table1[Valor Venda])</f>
        <v>0</v>
      </c>
      <c r="H7" s="31"/>
      <c r="I7" s="32"/>
    </row>
    <row r="8" spans="1:9">
      <c r="D8" s="35" t="s">
        <v>34</v>
      </c>
      <c r="E8" s="36"/>
      <c r="F8" s="36">
        <f>COUNTIF(Table1[Status],$D8)</f>
        <v>0</v>
      </c>
      <c r="G8" s="37">
        <f>SUMIF(Table1[Status],$D8,Table1[Valor Venda])</f>
        <v>0</v>
      </c>
      <c r="H8" s="31"/>
      <c r="I8" s="32"/>
    </row>
    <row r="9" spans="1:9">
      <c r="D9" s="38" t="s">
        <v>35</v>
      </c>
      <c r="E9" s="39"/>
      <c r="F9" s="39">
        <f>SUM(F5:F8)</f>
        <v>0</v>
      </c>
      <c r="G9" s="40">
        <f>SUM(G5:G8)</f>
        <v>0</v>
      </c>
      <c r="H9" s="31"/>
      <c r="I9" s="32"/>
    </row>
    <row r="10" spans="1:9">
      <c r="C10" s="31"/>
      <c r="D10" s="31"/>
      <c r="E10" s="31"/>
      <c r="F10" s="31"/>
      <c r="G10" s="31"/>
      <c r="H10" s="31"/>
      <c r="I10" s="51"/>
    </row>
    <row r="11" spans="1:9" ht="33" customHeight="1">
      <c r="A11" s="41"/>
      <c r="B11" s="41"/>
      <c r="C11" s="42" t="s">
        <v>36</v>
      </c>
      <c r="D11" s="42" t="s">
        <v>1</v>
      </c>
      <c r="E11" s="42" t="s">
        <v>7</v>
      </c>
      <c r="F11" s="42" t="s">
        <v>37</v>
      </c>
      <c r="G11" s="42" t="s">
        <v>38</v>
      </c>
      <c r="H11" s="42" t="s">
        <v>39</v>
      </c>
      <c r="I11" s="43" t="s">
        <v>2</v>
      </c>
    </row>
    <row r="12" spans="1:9">
      <c r="A12" s="44"/>
      <c r="B12" s="44"/>
      <c r="C12" s="45"/>
      <c r="D12" s="45"/>
      <c r="E12" s="46"/>
      <c r="F12" s="45"/>
      <c r="G12" s="47"/>
      <c r="H12" s="48"/>
      <c r="I12" s="49"/>
    </row>
    <row r="13" spans="1:9">
      <c r="A13" s="44"/>
      <c r="B13" s="44"/>
      <c r="C13" s="127"/>
      <c r="D13" s="127"/>
      <c r="E13" s="126"/>
      <c r="F13" s="127"/>
      <c r="G13" s="128"/>
      <c r="H13" s="129"/>
      <c r="I13" s="130"/>
    </row>
    <row r="14" spans="1:9">
      <c r="A14" s="44"/>
      <c r="B14" s="44"/>
      <c r="C14" s="127"/>
      <c r="D14" s="127"/>
      <c r="E14" s="126"/>
      <c r="F14" s="127"/>
      <c r="G14" s="128"/>
      <c r="H14" s="129"/>
      <c r="I14" s="130"/>
    </row>
    <row r="15" spans="1:9">
      <c r="A15" s="44"/>
      <c r="B15" s="44"/>
      <c r="C15" s="127"/>
      <c r="D15" s="127"/>
      <c r="E15" s="126"/>
      <c r="F15" s="127"/>
      <c r="G15" s="128"/>
      <c r="H15" s="129"/>
      <c r="I15" s="130"/>
    </row>
    <row r="16" spans="1:9">
      <c r="A16" s="44"/>
      <c r="B16" s="44"/>
      <c r="C16" s="127"/>
      <c r="D16" s="127"/>
      <c r="E16" s="126"/>
      <c r="F16" s="127"/>
      <c r="G16" s="128"/>
      <c r="H16" s="129"/>
      <c r="I16" s="130"/>
    </row>
    <row r="17" spans="1:9">
      <c r="A17" s="44"/>
      <c r="B17" s="44"/>
      <c r="C17" s="127"/>
      <c r="D17" s="127"/>
      <c r="E17" s="126"/>
      <c r="F17" s="127"/>
      <c r="G17" s="128"/>
      <c r="H17" s="129"/>
      <c r="I17" s="130"/>
    </row>
    <row r="18" spans="1:9">
      <c r="A18" s="44"/>
      <c r="B18" s="44"/>
      <c r="C18" s="127"/>
      <c r="D18" s="127"/>
      <c r="E18" s="126"/>
      <c r="F18" s="127"/>
      <c r="G18" s="128"/>
      <c r="H18" s="129"/>
      <c r="I18" s="130"/>
    </row>
    <row r="19" spans="1:9">
      <c r="A19" s="44"/>
      <c r="B19" s="44"/>
      <c r="C19" s="127"/>
      <c r="D19" s="127"/>
      <c r="E19" s="126"/>
      <c r="F19" s="127"/>
      <c r="G19" s="128"/>
      <c r="H19" s="129"/>
      <c r="I19" s="130"/>
    </row>
    <row r="20" spans="1:9">
      <c r="A20" s="44"/>
      <c r="B20" s="44"/>
      <c r="C20" s="127"/>
      <c r="D20" s="127"/>
      <c r="E20" s="126"/>
      <c r="F20" s="127"/>
      <c r="G20" s="128"/>
      <c r="H20" s="129"/>
      <c r="I20" s="130"/>
    </row>
    <row r="21" spans="1:9">
      <c r="A21" s="44"/>
      <c r="B21" s="44"/>
    </row>
    <row r="22" spans="1:9">
      <c r="A22" s="44"/>
      <c r="B22" s="44"/>
    </row>
    <row r="23" spans="1:9">
      <c r="A23" s="44"/>
      <c r="B23" s="44"/>
    </row>
    <row r="24" spans="1:9">
      <c r="A24" s="44"/>
      <c r="B24" s="44"/>
    </row>
    <row r="25" spans="1:9">
      <c r="A25" s="44"/>
      <c r="B25" s="44"/>
    </row>
    <row r="26" spans="1:9">
      <c r="A26" s="44"/>
      <c r="B26" s="44"/>
    </row>
    <row r="27" spans="1:9">
      <c r="A27" s="44"/>
      <c r="B27" s="44"/>
    </row>
    <row r="28" spans="1:9">
      <c r="A28" s="44"/>
      <c r="B28" s="44"/>
    </row>
    <row r="29" spans="1:9">
      <c r="A29" s="44"/>
      <c r="B29" s="44"/>
    </row>
    <row r="30" spans="1:9">
      <c r="A30" s="44"/>
      <c r="B30" s="44"/>
    </row>
    <row r="31" spans="1:9">
      <c r="A31" s="44"/>
      <c r="B31" s="44"/>
    </row>
    <row r="32" spans="1:9">
      <c r="A32" s="44"/>
      <c r="B32" s="44"/>
    </row>
    <row r="33" spans="1:2">
      <c r="A33" s="44"/>
      <c r="B33" s="44"/>
    </row>
    <row r="34" spans="1:2">
      <c r="A34" s="44"/>
      <c r="B34" s="44"/>
    </row>
    <row r="35" spans="1:2">
      <c r="A35" s="44"/>
      <c r="B35" s="44"/>
    </row>
    <row r="36" spans="1:2">
      <c r="A36" s="44"/>
      <c r="B36" s="44"/>
    </row>
    <row r="37" spans="1:2">
      <c r="A37" s="44"/>
      <c r="B37" s="44"/>
    </row>
    <row r="38" spans="1:2">
      <c r="A38" s="44"/>
      <c r="B38" s="44"/>
    </row>
    <row r="39" spans="1:2">
      <c r="A39" s="44"/>
      <c r="B39" s="44"/>
    </row>
    <row r="40" spans="1:2">
      <c r="A40" s="44"/>
      <c r="B40" s="44"/>
    </row>
    <row r="41" spans="1:2">
      <c r="A41" s="44"/>
      <c r="B41" s="44"/>
    </row>
    <row r="42" spans="1:2">
      <c r="A42" s="44"/>
      <c r="B42" s="44"/>
    </row>
    <row r="43" spans="1:2">
      <c r="A43" s="44"/>
      <c r="B43" s="44"/>
    </row>
    <row r="44" spans="1:2">
      <c r="A44" s="44"/>
      <c r="B44" s="44"/>
    </row>
    <row r="45" spans="1:2">
      <c r="A45" s="44"/>
      <c r="B45" s="44"/>
    </row>
    <row r="46" spans="1:2">
      <c r="A46" s="44"/>
      <c r="B46" s="44"/>
    </row>
    <row r="47" spans="1:2">
      <c r="A47" s="44"/>
      <c r="B47" s="44"/>
    </row>
    <row r="48" spans="1:2">
      <c r="A48" s="44"/>
      <c r="B48" s="44"/>
    </row>
    <row r="49" spans="1:2">
      <c r="A49" s="44"/>
      <c r="B49" s="44"/>
    </row>
    <row r="50" spans="1:2">
      <c r="A50" s="44"/>
      <c r="B50" s="44"/>
    </row>
    <row r="51" spans="1:2">
      <c r="A51" s="44"/>
      <c r="B51" s="44"/>
    </row>
    <row r="52" spans="1:2">
      <c r="A52" s="44"/>
      <c r="B52" s="44"/>
    </row>
    <row r="53" spans="1:2">
      <c r="A53" s="44"/>
      <c r="B53" s="44"/>
    </row>
    <row r="54" spans="1:2">
      <c r="A54" s="44"/>
      <c r="B54" s="44"/>
    </row>
    <row r="55" spans="1:2">
      <c r="A55" s="44"/>
      <c r="B55" s="44"/>
    </row>
    <row r="56" spans="1:2">
      <c r="A56" s="44"/>
      <c r="B56" s="44"/>
    </row>
    <row r="57" spans="1:2">
      <c r="A57" s="44"/>
      <c r="B57" s="44"/>
    </row>
    <row r="58" spans="1:2">
      <c r="A58" s="44"/>
      <c r="B58" s="44"/>
    </row>
    <row r="59" spans="1:2">
      <c r="A59" s="44"/>
      <c r="B59" s="44"/>
    </row>
    <row r="60" spans="1:2">
      <c r="A60" s="44"/>
      <c r="B60" s="44"/>
    </row>
    <row r="61" spans="1:2">
      <c r="A61" s="44"/>
      <c r="B61" s="44"/>
    </row>
    <row r="62" spans="1:2">
      <c r="A62" s="44"/>
      <c r="B62" s="44"/>
    </row>
    <row r="63" spans="1:2">
      <c r="A63" s="44"/>
      <c r="B63" s="44"/>
    </row>
    <row r="64" spans="1:2">
      <c r="A64" s="44"/>
      <c r="B64" s="44"/>
    </row>
    <row r="65" spans="1:2">
      <c r="A65" s="44"/>
      <c r="B65" s="44"/>
    </row>
    <row r="66" spans="1:2">
      <c r="A66" s="44"/>
      <c r="B66" s="44"/>
    </row>
    <row r="67" spans="1:2">
      <c r="A67" s="44"/>
      <c r="B67" s="44"/>
    </row>
    <row r="68" spans="1:2">
      <c r="A68" s="44"/>
      <c r="B68" s="44"/>
    </row>
    <row r="69" spans="1:2">
      <c r="A69" s="44"/>
      <c r="B69" s="44"/>
    </row>
    <row r="70" spans="1:2">
      <c r="A70" s="44"/>
      <c r="B70" s="44"/>
    </row>
    <row r="71" spans="1:2">
      <c r="A71" s="44"/>
      <c r="B71" s="44"/>
    </row>
    <row r="72" spans="1:2">
      <c r="A72" s="44"/>
      <c r="B72" s="44"/>
    </row>
    <row r="73" spans="1:2">
      <c r="A73" s="44"/>
      <c r="B73" s="44"/>
    </row>
    <row r="74" spans="1:2">
      <c r="A74" s="44"/>
      <c r="B74" s="44"/>
    </row>
    <row r="75" spans="1:2">
      <c r="A75" s="44"/>
      <c r="B75" s="44"/>
    </row>
    <row r="76" spans="1:2">
      <c r="A76" s="44"/>
      <c r="B76" s="44"/>
    </row>
    <row r="77" spans="1:2">
      <c r="A77" s="44"/>
      <c r="B77" s="44"/>
    </row>
    <row r="78" spans="1:2">
      <c r="A78" s="44"/>
      <c r="B78" s="44"/>
    </row>
    <row r="79" spans="1:2">
      <c r="A79" s="44"/>
      <c r="B79" s="44"/>
    </row>
    <row r="80" spans="1:2">
      <c r="A80" s="44"/>
      <c r="B80" s="44"/>
    </row>
    <row r="81" spans="1:2">
      <c r="A81" s="44"/>
      <c r="B81" s="44"/>
    </row>
    <row r="82" spans="1:2">
      <c r="A82" s="44"/>
      <c r="B82" s="44"/>
    </row>
    <row r="83" spans="1:2">
      <c r="A83" s="44"/>
      <c r="B83" s="44"/>
    </row>
    <row r="84" spans="1:2">
      <c r="A84" s="44"/>
      <c r="B84" s="44"/>
    </row>
    <row r="85" spans="1:2">
      <c r="A85" s="44"/>
      <c r="B85" s="44"/>
    </row>
    <row r="86" spans="1:2">
      <c r="A86" s="44"/>
      <c r="B86" s="44"/>
    </row>
    <row r="87" spans="1:2">
      <c r="A87" s="44"/>
      <c r="B87" s="44"/>
    </row>
    <row r="88" spans="1:2">
      <c r="A88" s="44"/>
      <c r="B88" s="44"/>
    </row>
    <row r="89" spans="1:2">
      <c r="A89" s="44"/>
      <c r="B89" s="44"/>
    </row>
    <row r="90" spans="1:2">
      <c r="A90" s="44"/>
      <c r="B90" s="44"/>
    </row>
    <row r="91" spans="1:2">
      <c r="A91" s="44"/>
      <c r="B91" s="44"/>
    </row>
    <row r="92" spans="1:2">
      <c r="A92" s="44"/>
      <c r="B92" s="44"/>
    </row>
    <row r="93" spans="1:2">
      <c r="A93" s="44"/>
      <c r="B93" s="44"/>
    </row>
    <row r="94" spans="1:2">
      <c r="A94" s="44"/>
      <c r="B94" s="44"/>
    </row>
    <row r="95" spans="1:2">
      <c r="A95" s="44"/>
      <c r="B95" s="44"/>
    </row>
    <row r="96" spans="1:2">
      <c r="A96" s="44"/>
      <c r="B96" s="44"/>
    </row>
    <row r="97" spans="1:2">
      <c r="A97" s="44"/>
      <c r="B97" s="44"/>
    </row>
    <row r="98" spans="1:2">
      <c r="A98" s="44"/>
      <c r="B98" s="44"/>
    </row>
    <row r="99" spans="1:2">
      <c r="A99" s="44"/>
      <c r="B99" s="44"/>
    </row>
    <row r="100" spans="1:2">
      <c r="A100" s="44"/>
      <c r="B100" s="44"/>
    </row>
    <row r="101" spans="1:2">
      <c r="A101" s="44"/>
      <c r="B101" s="44"/>
    </row>
    <row r="102" spans="1:2">
      <c r="A102" s="44"/>
      <c r="B102" s="44"/>
    </row>
    <row r="103" spans="1:2">
      <c r="A103" s="44"/>
      <c r="B103" s="44"/>
    </row>
    <row r="104" spans="1:2">
      <c r="A104" s="44"/>
      <c r="B104" s="44"/>
    </row>
    <row r="105" spans="1:2">
      <c r="A105" s="44"/>
      <c r="B105" s="44"/>
    </row>
    <row r="106" spans="1:2">
      <c r="A106" s="44"/>
      <c r="B106" s="44"/>
    </row>
    <row r="107" spans="1:2">
      <c r="A107" s="44"/>
      <c r="B107" s="44"/>
    </row>
    <row r="108" spans="1:2">
      <c r="A108" s="44"/>
      <c r="B108" s="44"/>
    </row>
    <row r="109" spans="1:2">
      <c r="A109" s="44"/>
      <c r="B109" s="44"/>
    </row>
    <row r="110" spans="1:2">
      <c r="A110" s="44"/>
      <c r="B110" s="44"/>
    </row>
    <row r="111" spans="1:2">
      <c r="A111" s="44"/>
      <c r="B111" s="44"/>
    </row>
    <row r="112" spans="1:2">
      <c r="A112" s="44"/>
      <c r="B112" s="44"/>
    </row>
    <row r="113" spans="1:2">
      <c r="A113" s="44"/>
      <c r="B113" s="44"/>
    </row>
    <row r="114" spans="1:2">
      <c r="A114" s="44"/>
      <c r="B114" s="44"/>
    </row>
    <row r="115" spans="1:2">
      <c r="A115" s="44"/>
      <c r="B115" s="44"/>
    </row>
    <row r="116" spans="1:2">
      <c r="A116" s="44"/>
      <c r="B116" s="44"/>
    </row>
    <row r="117" spans="1:2">
      <c r="A117" s="44"/>
      <c r="B117" s="44"/>
    </row>
    <row r="118" spans="1:2">
      <c r="A118" s="44"/>
      <c r="B118" s="44"/>
    </row>
    <row r="119" spans="1:2">
      <c r="A119" s="44"/>
      <c r="B119" s="44"/>
    </row>
    <row r="120" spans="1:2">
      <c r="A120" s="44"/>
      <c r="B120" s="44"/>
    </row>
    <row r="121" spans="1:2">
      <c r="A121" s="44"/>
      <c r="B121" s="44"/>
    </row>
    <row r="122" spans="1:2">
      <c r="A122" s="44"/>
      <c r="B122" s="44"/>
    </row>
    <row r="123" spans="1:2">
      <c r="A123" s="44"/>
      <c r="B123" s="44"/>
    </row>
    <row r="124" spans="1:2">
      <c r="A124" s="44"/>
      <c r="B124" s="44"/>
    </row>
    <row r="125" spans="1:2">
      <c r="A125" s="44"/>
      <c r="B125" s="44"/>
    </row>
    <row r="126" spans="1:2">
      <c r="A126" s="44"/>
      <c r="B126" s="44"/>
    </row>
    <row r="127" spans="1:2">
      <c r="A127" s="44"/>
      <c r="B127" s="44"/>
    </row>
    <row r="128" spans="1:2">
      <c r="A128" s="44"/>
      <c r="B128" s="44"/>
    </row>
    <row r="129" spans="1:2">
      <c r="A129" s="44"/>
      <c r="B129" s="44"/>
    </row>
    <row r="130" spans="1:2">
      <c r="A130" s="44"/>
      <c r="B130" s="44"/>
    </row>
    <row r="131" spans="1:2">
      <c r="A131" s="44"/>
      <c r="B131" s="44"/>
    </row>
    <row r="132" spans="1:2">
      <c r="A132" s="44"/>
      <c r="B132" s="44"/>
    </row>
    <row r="133" spans="1:2">
      <c r="A133" s="44"/>
      <c r="B133" s="44"/>
    </row>
    <row r="134" spans="1:2">
      <c r="A134" s="44"/>
      <c r="B134" s="44"/>
    </row>
    <row r="135" spans="1:2">
      <c r="A135" s="44"/>
      <c r="B135" s="44"/>
    </row>
    <row r="136" spans="1:2">
      <c r="A136" s="44"/>
      <c r="B136" s="44"/>
    </row>
    <row r="137" spans="1:2">
      <c r="A137" s="44"/>
      <c r="B137" s="44"/>
    </row>
    <row r="138" spans="1:2">
      <c r="A138" s="44"/>
      <c r="B138" s="44"/>
    </row>
    <row r="139" spans="1:2">
      <c r="A139" s="44"/>
      <c r="B139" s="44"/>
    </row>
    <row r="140" spans="1:2">
      <c r="A140" s="44"/>
      <c r="B140" s="44"/>
    </row>
    <row r="141" spans="1:2">
      <c r="A141" s="44"/>
      <c r="B141" s="44"/>
    </row>
    <row r="142" spans="1:2">
      <c r="A142" s="44"/>
      <c r="B142" s="44"/>
    </row>
    <row r="143" spans="1:2">
      <c r="A143" s="44"/>
      <c r="B143" s="44"/>
    </row>
    <row r="144" spans="1:2">
      <c r="A144" s="44"/>
      <c r="B144" s="44"/>
    </row>
    <row r="145" spans="1:2">
      <c r="A145" s="44"/>
      <c r="B145" s="44"/>
    </row>
    <row r="146" spans="1:2">
      <c r="A146" s="44"/>
      <c r="B146" s="44"/>
    </row>
    <row r="147" spans="1:2">
      <c r="A147" s="44"/>
      <c r="B147" s="44"/>
    </row>
    <row r="148" spans="1:2">
      <c r="A148" s="44"/>
      <c r="B148" s="44"/>
    </row>
    <row r="149" spans="1:2">
      <c r="A149" s="44"/>
      <c r="B149" s="44"/>
    </row>
    <row r="150" spans="1:2">
      <c r="A150" s="44"/>
      <c r="B150" s="44"/>
    </row>
    <row r="151" spans="1:2">
      <c r="A151" s="44"/>
      <c r="B151" s="44"/>
    </row>
    <row r="152" spans="1:2">
      <c r="A152" s="44"/>
      <c r="B152" s="44"/>
    </row>
    <row r="153" spans="1:2">
      <c r="A153" s="44"/>
      <c r="B153" s="44"/>
    </row>
    <row r="154" spans="1:2">
      <c r="A154" s="44"/>
      <c r="B154" s="44"/>
    </row>
    <row r="155" spans="1:2">
      <c r="A155" s="44"/>
      <c r="B155" s="44"/>
    </row>
    <row r="156" spans="1:2">
      <c r="A156" s="44"/>
      <c r="B156" s="44"/>
    </row>
    <row r="157" spans="1:2">
      <c r="A157" s="44"/>
      <c r="B157" s="44"/>
    </row>
    <row r="158" spans="1:2">
      <c r="A158" s="44"/>
      <c r="B158" s="44"/>
    </row>
    <row r="159" spans="1:2">
      <c r="A159" s="44"/>
      <c r="B159" s="44"/>
    </row>
    <row r="160" spans="1:2">
      <c r="A160" s="44"/>
      <c r="B160" s="44"/>
    </row>
    <row r="161" spans="1:2">
      <c r="A161" s="44"/>
      <c r="B161" s="44"/>
    </row>
    <row r="162" spans="1:2">
      <c r="A162" s="44"/>
      <c r="B162" s="44"/>
    </row>
    <row r="163" spans="1:2">
      <c r="A163" s="44"/>
      <c r="B163" s="44"/>
    </row>
    <row r="164" spans="1:2">
      <c r="A164" s="44"/>
      <c r="B164" s="44"/>
    </row>
    <row r="165" spans="1:2">
      <c r="A165" s="44"/>
      <c r="B165" s="44"/>
    </row>
    <row r="166" spans="1:2">
      <c r="A166" s="44"/>
      <c r="B166" s="44"/>
    </row>
    <row r="167" spans="1:2">
      <c r="A167" s="44"/>
      <c r="B167" s="44"/>
    </row>
    <row r="168" spans="1:2">
      <c r="A168" s="44"/>
      <c r="B168" s="44"/>
    </row>
    <row r="169" spans="1:2">
      <c r="A169" s="44"/>
      <c r="B169" s="44"/>
    </row>
    <row r="170" spans="1:2">
      <c r="A170" s="44"/>
      <c r="B170" s="44"/>
    </row>
    <row r="171" spans="1:2">
      <c r="A171" s="44"/>
      <c r="B171" s="44"/>
    </row>
    <row r="172" spans="1:2">
      <c r="A172" s="44"/>
      <c r="B172" s="44"/>
    </row>
    <row r="173" spans="1:2">
      <c r="A173" s="44"/>
      <c r="B173" s="44"/>
    </row>
    <row r="174" spans="1:2">
      <c r="A174" s="44"/>
      <c r="B174" s="44"/>
    </row>
    <row r="175" spans="1:2">
      <c r="A175" s="44"/>
      <c r="B175" s="44"/>
    </row>
    <row r="176" spans="1:2">
      <c r="A176" s="44"/>
      <c r="B176" s="44"/>
    </row>
    <row r="177" spans="1:2">
      <c r="A177" s="44"/>
      <c r="B177" s="44"/>
    </row>
    <row r="178" spans="1:2">
      <c r="A178" s="44"/>
      <c r="B178" s="44"/>
    </row>
    <row r="179" spans="1:2">
      <c r="A179" s="44"/>
      <c r="B179" s="44"/>
    </row>
    <row r="180" spans="1:2">
      <c r="A180" s="44"/>
      <c r="B180" s="44"/>
    </row>
    <row r="181" spans="1:2">
      <c r="A181" s="44"/>
      <c r="B181" s="44"/>
    </row>
    <row r="182" spans="1:2">
      <c r="A182" s="44"/>
      <c r="B182" s="44"/>
    </row>
    <row r="183" spans="1:2">
      <c r="A183" s="44"/>
      <c r="B183" s="44"/>
    </row>
    <row r="184" spans="1:2">
      <c r="A184" s="44"/>
      <c r="B184" s="44"/>
    </row>
    <row r="185" spans="1:2">
      <c r="A185" s="44"/>
      <c r="B185" s="44"/>
    </row>
    <row r="186" spans="1:2">
      <c r="A186" s="44"/>
      <c r="B186" s="44"/>
    </row>
    <row r="187" spans="1:2">
      <c r="A187" s="44"/>
      <c r="B187" s="44"/>
    </row>
    <row r="188" spans="1:2">
      <c r="A188" s="44"/>
      <c r="B188" s="44"/>
    </row>
    <row r="189" spans="1:2">
      <c r="A189" s="44"/>
      <c r="B189" s="44"/>
    </row>
    <row r="190" spans="1:2">
      <c r="A190" s="44"/>
      <c r="B190" s="44"/>
    </row>
    <row r="191" spans="1:2">
      <c r="A191" s="44"/>
      <c r="B191" s="44"/>
    </row>
    <row r="192" spans="1:2">
      <c r="A192" s="44"/>
      <c r="B192" s="44"/>
    </row>
    <row r="193" spans="1:2">
      <c r="A193" s="44"/>
      <c r="B193" s="44"/>
    </row>
    <row r="194" spans="1:2">
      <c r="A194" s="44"/>
      <c r="B194" s="44"/>
    </row>
    <row r="195" spans="1:2">
      <c r="A195" s="44"/>
      <c r="B195" s="44"/>
    </row>
    <row r="196" spans="1:2">
      <c r="A196" s="44"/>
      <c r="B196" s="44"/>
    </row>
    <row r="197" spans="1:2">
      <c r="A197" s="44"/>
      <c r="B197" s="44"/>
    </row>
    <row r="198" spans="1:2">
      <c r="A198" s="44"/>
      <c r="B198" s="44"/>
    </row>
    <row r="199" spans="1:2">
      <c r="A199" s="44"/>
      <c r="B199" s="44"/>
    </row>
    <row r="200" spans="1:2">
      <c r="A200" s="44"/>
      <c r="B200" s="44"/>
    </row>
    <row r="201" spans="1:2">
      <c r="A201" s="44"/>
      <c r="B201" s="44"/>
    </row>
    <row r="202" spans="1:2">
      <c r="A202" s="44"/>
      <c r="B202" s="44"/>
    </row>
    <row r="203" spans="1:2">
      <c r="A203" s="44"/>
      <c r="B203" s="44"/>
    </row>
    <row r="204" spans="1:2">
      <c r="A204" s="44"/>
      <c r="B204" s="44"/>
    </row>
    <row r="205" spans="1:2">
      <c r="A205" s="44"/>
      <c r="B205" s="44"/>
    </row>
    <row r="206" spans="1:2">
      <c r="A206" s="44"/>
      <c r="B206" s="44"/>
    </row>
    <row r="207" spans="1:2">
      <c r="A207" s="44"/>
      <c r="B207" s="44"/>
    </row>
    <row r="208" spans="1:2">
      <c r="A208" s="44"/>
      <c r="B208" s="44"/>
    </row>
    <row r="209" spans="1:2">
      <c r="A209" s="44"/>
      <c r="B209" s="44"/>
    </row>
    <row r="210" spans="1:2">
      <c r="A210" s="44"/>
      <c r="B210" s="44"/>
    </row>
    <row r="211" spans="1:2">
      <c r="A211" s="44"/>
      <c r="B211" s="44"/>
    </row>
    <row r="212" spans="1:2">
      <c r="A212" s="44"/>
      <c r="B212" s="44"/>
    </row>
    <row r="213" spans="1:2">
      <c r="A213" s="44"/>
      <c r="B213" s="44"/>
    </row>
    <row r="214" spans="1:2">
      <c r="A214" s="44"/>
      <c r="B214" s="44"/>
    </row>
    <row r="215" spans="1:2">
      <c r="A215" s="44"/>
      <c r="B215" s="44"/>
    </row>
    <row r="216" spans="1:2">
      <c r="A216" s="44"/>
      <c r="B216" s="44"/>
    </row>
    <row r="217" spans="1:2">
      <c r="A217" s="44"/>
      <c r="B217" s="44"/>
    </row>
    <row r="218" spans="1:2">
      <c r="A218" s="44"/>
      <c r="B218" s="44"/>
    </row>
    <row r="219" spans="1:2">
      <c r="A219" s="44"/>
      <c r="B219" s="44"/>
    </row>
    <row r="220" spans="1:2">
      <c r="A220" s="44"/>
      <c r="B220" s="44"/>
    </row>
    <row r="221" spans="1:2">
      <c r="A221" s="44"/>
      <c r="B221" s="44"/>
    </row>
    <row r="222" spans="1:2">
      <c r="A222" s="44"/>
      <c r="B222" s="44"/>
    </row>
    <row r="223" spans="1:2">
      <c r="A223" s="44"/>
      <c r="B223" s="44"/>
    </row>
    <row r="224" spans="1:2">
      <c r="A224" s="44"/>
      <c r="B224" s="44"/>
    </row>
    <row r="225" spans="1:2">
      <c r="A225" s="44"/>
      <c r="B225" s="44"/>
    </row>
    <row r="226" spans="1:2">
      <c r="A226" s="44"/>
      <c r="B226" s="44"/>
    </row>
    <row r="227" spans="1:2">
      <c r="A227" s="44"/>
      <c r="B227" s="44"/>
    </row>
    <row r="228" spans="1:2">
      <c r="A228" s="44"/>
      <c r="B228" s="44"/>
    </row>
    <row r="229" spans="1:2">
      <c r="A229" s="44"/>
      <c r="B229" s="44"/>
    </row>
    <row r="230" spans="1:2">
      <c r="A230" s="44"/>
      <c r="B230" s="44"/>
    </row>
    <row r="231" spans="1:2">
      <c r="A231" s="44"/>
      <c r="B231" s="44"/>
    </row>
    <row r="232" spans="1:2">
      <c r="A232" s="44"/>
      <c r="B232" s="44"/>
    </row>
    <row r="233" spans="1:2">
      <c r="A233" s="44"/>
      <c r="B233" s="44"/>
    </row>
    <row r="234" spans="1:2">
      <c r="A234" s="44"/>
      <c r="B234" s="44"/>
    </row>
    <row r="235" spans="1:2">
      <c r="A235" s="44"/>
      <c r="B235" s="44"/>
    </row>
    <row r="236" spans="1:2">
      <c r="A236" s="44"/>
      <c r="B236" s="44"/>
    </row>
    <row r="237" spans="1:2">
      <c r="A237" s="44"/>
      <c r="B237" s="44"/>
    </row>
    <row r="238" spans="1:2">
      <c r="A238" s="44"/>
      <c r="B238" s="44"/>
    </row>
    <row r="239" spans="1:2">
      <c r="A239" s="44"/>
      <c r="B239" s="44"/>
    </row>
    <row r="240" spans="1:2">
      <c r="A240" s="44"/>
      <c r="B240" s="44"/>
    </row>
    <row r="241" spans="1:2">
      <c r="A241" s="44"/>
      <c r="B241" s="44"/>
    </row>
    <row r="242" spans="1:2">
      <c r="A242" s="44"/>
      <c r="B242" s="44"/>
    </row>
    <row r="243" spans="1:2">
      <c r="A243" s="44"/>
      <c r="B243" s="44"/>
    </row>
    <row r="244" spans="1:2">
      <c r="A244" s="44"/>
      <c r="B244" s="44"/>
    </row>
    <row r="245" spans="1:2">
      <c r="A245" s="44"/>
      <c r="B245" s="44"/>
    </row>
    <row r="246" spans="1:2">
      <c r="A246" s="44"/>
      <c r="B246" s="44"/>
    </row>
    <row r="247" spans="1:2">
      <c r="A247" s="44"/>
      <c r="B247" s="44"/>
    </row>
    <row r="248" spans="1:2">
      <c r="A248" s="44"/>
      <c r="B248" s="44"/>
    </row>
    <row r="249" spans="1:2">
      <c r="A249" s="44"/>
      <c r="B249" s="44"/>
    </row>
    <row r="250" spans="1:2">
      <c r="A250" s="44"/>
      <c r="B250" s="44"/>
    </row>
    <row r="251" spans="1:2">
      <c r="A251" s="44"/>
      <c r="B251" s="44"/>
    </row>
    <row r="252" spans="1:2">
      <c r="A252" s="44"/>
      <c r="B252" s="44"/>
    </row>
    <row r="253" spans="1:2">
      <c r="A253" s="44"/>
      <c r="B253" s="44"/>
    </row>
    <row r="254" spans="1:2">
      <c r="A254" s="44"/>
      <c r="B254" s="44"/>
    </row>
    <row r="255" spans="1:2">
      <c r="A255" s="44"/>
      <c r="B255" s="44"/>
    </row>
    <row r="256" spans="1:2">
      <c r="A256" s="44"/>
      <c r="B256" s="44"/>
    </row>
    <row r="257" spans="1:2">
      <c r="A257" s="44"/>
      <c r="B257" s="44"/>
    </row>
    <row r="258" spans="1:2">
      <c r="A258" s="44"/>
      <c r="B258" s="44"/>
    </row>
    <row r="259" spans="1:2">
      <c r="A259" s="44"/>
      <c r="B259" s="44"/>
    </row>
    <row r="260" spans="1:2">
      <c r="A260" s="44"/>
      <c r="B260" s="44"/>
    </row>
    <row r="261" spans="1:2">
      <c r="A261" s="44"/>
      <c r="B261" s="44"/>
    </row>
    <row r="262" spans="1:2">
      <c r="A262" s="44"/>
      <c r="B262" s="44"/>
    </row>
    <row r="263" spans="1:2">
      <c r="A263" s="44"/>
      <c r="B263" s="44"/>
    </row>
    <row r="264" spans="1:2">
      <c r="A264" s="44"/>
      <c r="B264" s="44"/>
    </row>
    <row r="265" spans="1:2">
      <c r="A265" s="44"/>
      <c r="B265" s="44"/>
    </row>
    <row r="266" spans="1:2">
      <c r="A266" s="44"/>
      <c r="B266" s="44"/>
    </row>
  </sheetData>
  <sheetProtection selectLockedCells="1"/>
  <pageMargins left="0.7" right="0.7" top="0.75" bottom="0.75" header="0.3" footer="0.3"/>
  <pageSetup orientation="portrait"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'Obras Realizadas'!$F$1:$F$2</xm:f>
          </x14:formula1>
          <xm:sqref>E12</xm:sqref>
        </x14:dataValidation>
        <x14:dataValidation type="list" allowBlank="1" showInputMessage="1" showErrorMessage="1" xr:uid="{00000000-0002-0000-0100-000001000000}">
          <x14:formula1>
            <xm:f>'Obras Realizadas'!$A$1:$A$4</xm:f>
          </x14:formula1>
          <xm:sqref>H12</xm:sqref>
        </x14:dataValidation>
        <x14:dataValidation type="list" allowBlank="1" showInputMessage="1" showErrorMessage="1" xr:uid="{00000000-0002-0000-0100-000002000000}">
          <x14:formula1>
            <xm:f>'Obras Realizadas'!$M$1:$M$8</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workbookViewId="0">
      <selection activeCell="E4" sqref="E4"/>
    </sheetView>
  </sheetViews>
  <sheetFormatPr defaultRowHeight="12.75"/>
  <cols>
    <col min="1" max="1" width="19" style="64" customWidth="1"/>
    <col min="2" max="2" width="17.42578125" style="97" bestFit="1" customWidth="1"/>
    <col min="3" max="3" width="14.42578125" style="64" customWidth="1"/>
    <col min="4" max="4" width="8.85546875" style="98" customWidth="1"/>
    <col min="5" max="5" width="10.85546875" style="64" customWidth="1"/>
    <col min="6" max="6" width="9" style="64" bestFit="1" customWidth="1"/>
    <col min="7" max="7" width="11.7109375" style="64" bestFit="1" customWidth="1"/>
    <col min="8" max="8" width="10.5703125" style="64" customWidth="1"/>
    <col min="9" max="9" width="11.28515625" style="64" customWidth="1"/>
    <col min="10" max="10" width="11.85546875" style="97" bestFit="1" customWidth="1"/>
    <col min="11" max="11" width="11.5703125" style="64" customWidth="1"/>
    <col min="12" max="12" width="10.7109375" style="64" customWidth="1"/>
    <col min="13" max="13" width="11.28515625" style="64" customWidth="1"/>
    <col min="14" max="14" width="11.42578125" style="64" customWidth="1"/>
    <col min="15" max="15" width="9.7109375" style="64" customWidth="1"/>
    <col min="16" max="16" width="9.28515625" style="64" customWidth="1"/>
    <col min="17" max="17" width="9.5703125" style="64" customWidth="1"/>
    <col min="18" max="18" width="10.28515625" style="64" customWidth="1"/>
    <col min="19" max="19" width="11" style="64" customWidth="1"/>
    <col min="20" max="20" width="10.7109375" style="64" customWidth="1"/>
    <col min="21" max="21" width="11.42578125" style="64" customWidth="1"/>
    <col min="22" max="22" width="13" style="64" customWidth="1"/>
    <col min="23" max="23" width="13.7109375" style="64" customWidth="1"/>
    <col min="24" max="24" width="11.28515625" style="64" customWidth="1"/>
    <col min="25" max="25" width="12" style="64" customWidth="1"/>
    <col min="26" max="256" width="9.140625" style="64"/>
    <col min="257" max="257" width="25.42578125" style="64" customWidth="1"/>
    <col min="258" max="258" width="6" style="64" customWidth="1"/>
    <col min="259" max="259" width="18.85546875" style="64" customWidth="1"/>
    <col min="260" max="260" width="15.85546875" style="64" customWidth="1"/>
    <col min="261" max="261" width="14.28515625" style="64" customWidth="1"/>
    <col min="262" max="263" width="14" style="64" customWidth="1"/>
    <col min="264" max="264" width="17.7109375" style="64" customWidth="1"/>
    <col min="265" max="265" width="15.85546875" style="64" customWidth="1"/>
    <col min="266" max="266" width="15.7109375" style="64" customWidth="1"/>
    <col min="267" max="267" width="16.7109375" style="64" customWidth="1"/>
    <col min="268" max="268" width="14.42578125" style="64" customWidth="1"/>
    <col min="269" max="269" width="13" style="64" customWidth="1"/>
    <col min="270" max="270" width="17.7109375" style="64" customWidth="1"/>
    <col min="271" max="271" width="16.140625" style="64" customWidth="1"/>
    <col min="272" max="272" width="14.85546875" style="64" customWidth="1"/>
    <col min="273" max="273" width="14.140625" style="64" customWidth="1"/>
    <col min="274" max="276" width="14.28515625" style="64" customWidth="1"/>
    <col min="277" max="277" width="17.7109375" style="64" customWidth="1"/>
    <col min="278" max="278" width="16.140625" style="64" customWidth="1"/>
    <col min="279" max="279" width="16.85546875" style="64" customWidth="1"/>
    <col min="280" max="512" width="9.140625" style="64"/>
    <col min="513" max="513" width="25.42578125" style="64" customWidth="1"/>
    <col min="514" max="514" width="6" style="64" customWidth="1"/>
    <col min="515" max="515" width="18.85546875" style="64" customWidth="1"/>
    <col min="516" max="516" width="15.85546875" style="64" customWidth="1"/>
    <col min="517" max="517" width="14.28515625" style="64" customWidth="1"/>
    <col min="518" max="519" width="14" style="64" customWidth="1"/>
    <col min="520" max="520" width="17.7109375" style="64" customWidth="1"/>
    <col min="521" max="521" width="15.85546875" style="64" customWidth="1"/>
    <col min="522" max="522" width="15.7109375" style="64" customWidth="1"/>
    <col min="523" max="523" width="16.7109375" style="64" customWidth="1"/>
    <col min="524" max="524" width="14.42578125" style="64" customWidth="1"/>
    <col min="525" max="525" width="13" style="64" customWidth="1"/>
    <col min="526" max="526" width="17.7109375" style="64" customWidth="1"/>
    <col min="527" max="527" width="16.140625" style="64" customWidth="1"/>
    <col min="528" max="528" width="14.85546875" style="64" customWidth="1"/>
    <col min="529" max="529" width="14.140625" style="64" customWidth="1"/>
    <col min="530" max="532" width="14.28515625" style="64" customWidth="1"/>
    <col min="533" max="533" width="17.7109375" style="64" customWidth="1"/>
    <col min="534" max="534" width="16.140625" style="64" customWidth="1"/>
    <col min="535" max="535" width="16.85546875" style="64" customWidth="1"/>
    <col min="536" max="768" width="9.140625" style="64"/>
    <col min="769" max="769" width="25.42578125" style="64" customWidth="1"/>
    <col min="770" max="770" width="6" style="64" customWidth="1"/>
    <col min="771" max="771" width="18.85546875" style="64" customWidth="1"/>
    <col min="772" max="772" width="15.85546875" style="64" customWidth="1"/>
    <col min="773" max="773" width="14.28515625" style="64" customWidth="1"/>
    <col min="774" max="775" width="14" style="64" customWidth="1"/>
    <col min="776" max="776" width="17.7109375" style="64" customWidth="1"/>
    <col min="777" max="777" width="15.85546875" style="64" customWidth="1"/>
    <col min="778" max="778" width="15.7109375" style="64" customWidth="1"/>
    <col min="779" max="779" width="16.7109375" style="64" customWidth="1"/>
    <col min="780" max="780" width="14.42578125" style="64" customWidth="1"/>
    <col min="781" max="781" width="13" style="64" customWidth="1"/>
    <col min="782" max="782" width="17.7109375" style="64" customWidth="1"/>
    <col min="783" max="783" width="16.140625" style="64" customWidth="1"/>
    <col min="784" max="784" width="14.85546875" style="64" customWidth="1"/>
    <col min="785" max="785" width="14.140625" style="64" customWidth="1"/>
    <col min="786" max="788" width="14.28515625" style="64" customWidth="1"/>
    <col min="789" max="789" width="17.7109375" style="64" customWidth="1"/>
    <col min="790" max="790" width="16.140625" style="64" customWidth="1"/>
    <col min="791" max="791" width="16.85546875" style="64" customWidth="1"/>
    <col min="792" max="1024" width="9.140625" style="64"/>
    <col min="1025" max="1025" width="25.42578125" style="64" customWidth="1"/>
    <col min="1026" max="1026" width="6" style="64" customWidth="1"/>
    <col min="1027" max="1027" width="18.85546875" style="64" customWidth="1"/>
    <col min="1028" max="1028" width="15.85546875" style="64" customWidth="1"/>
    <col min="1029" max="1029" width="14.28515625" style="64" customWidth="1"/>
    <col min="1030" max="1031" width="14" style="64" customWidth="1"/>
    <col min="1032" max="1032" width="17.7109375" style="64" customWidth="1"/>
    <col min="1033" max="1033" width="15.85546875" style="64" customWidth="1"/>
    <col min="1034" max="1034" width="15.7109375" style="64" customWidth="1"/>
    <col min="1035" max="1035" width="16.7109375" style="64" customWidth="1"/>
    <col min="1036" max="1036" width="14.42578125" style="64" customWidth="1"/>
    <col min="1037" max="1037" width="13" style="64" customWidth="1"/>
    <col min="1038" max="1038" width="17.7109375" style="64" customWidth="1"/>
    <col min="1039" max="1039" width="16.140625" style="64" customWidth="1"/>
    <col min="1040" max="1040" width="14.85546875" style="64" customWidth="1"/>
    <col min="1041" max="1041" width="14.140625" style="64" customWidth="1"/>
    <col min="1042" max="1044" width="14.28515625" style="64" customWidth="1"/>
    <col min="1045" max="1045" width="17.7109375" style="64" customWidth="1"/>
    <col min="1046" max="1046" width="16.140625" style="64" customWidth="1"/>
    <col min="1047" max="1047" width="16.85546875" style="64" customWidth="1"/>
    <col min="1048" max="1280" width="9.140625" style="64"/>
    <col min="1281" max="1281" width="25.42578125" style="64" customWidth="1"/>
    <col min="1282" max="1282" width="6" style="64" customWidth="1"/>
    <col min="1283" max="1283" width="18.85546875" style="64" customWidth="1"/>
    <col min="1284" max="1284" width="15.85546875" style="64" customWidth="1"/>
    <col min="1285" max="1285" width="14.28515625" style="64" customWidth="1"/>
    <col min="1286" max="1287" width="14" style="64" customWidth="1"/>
    <col min="1288" max="1288" width="17.7109375" style="64" customWidth="1"/>
    <col min="1289" max="1289" width="15.85546875" style="64" customWidth="1"/>
    <col min="1290" max="1290" width="15.7109375" style="64" customWidth="1"/>
    <col min="1291" max="1291" width="16.7109375" style="64" customWidth="1"/>
    <col min="1292" max="1292" width="14.42578125" style="64" customWidth="1"/>
    <col min="1293" max="1293" width="13" style="64" customWidth="1"/>
    <col min="1294" max="1294" width="17.7109375" style="64" customWidth="1"/>
    <col min="1295" max="1295" width="16.140625" style="64" customWidth="1"/>
    <col min="1296" max="1296" width="14.85546875" style="64" customWidth="1"/>
    <col min="1297" max="1297" width="14.140625" style="64" customWidth="1"/>
    <col min="1298" max="1300" width="14.28515625" style="64" customWidth="1"/>
    <col min="1301" max="1301" width="17.7109375" style="64" customWidth="1"/>
    <col min="1302" max="1302" width="16.140625" style="64" customWidth="1"/>
    <col min="1303" max="1303" width="16.85546875" style="64" customWidth="1"/>
    <col min="1304" max="1536" width="9.140625" style="64"/>
    <col min="1537" max="1537" width="25.42578125" style="64" customWidth="1"/>
    <col min="1538" max="1538" width="6" style="64" customWidth="1"/>
    <col min="1539" max="1539" width="18.85546875" style="64" customWidth="1"/>
    <col min="1540" max="1540" width="15.85546875" style="64" customWidth="1"/>
    <col min="1541" max="1541" width="14.28515625" style="64" customWidth="1"/>
    <col min="1542" max="1543" width="14" style="64" customWidth="1"/>
    <col min="1544" max="1544" width="17.7109375" style="64" customWidth="1"/>
    <col min="1545" max="1545" width="15.85546875" style="64" customWidth="1"/>
    <col min="1546" max="1546" width="15.7109375" style="64" customWidth="1"/>
    <col min="1547" max="1547" width="16.7109375" style="64" customWidth="1"/>
    <col min="1548" max="1548" width="14.42578125" style="64" customWidth="1"/>
    <col min="1549" max="1549" width="13" style="64" customWidth="1"/>
    <col min="1550" max="1550" width="17.7109375" style="64" customWidth="1"/>
    <col min="1551" max="1551" width="16.140625" style="64" customWidth="1"/>
    <col min="1552" max="1552" width="14.85546875" style="64" customWidth="1"/>
    <col min="1553" max="1553" width="14.140625" style="64" customWidth="1"/>
    <col min="1554" max="1556" width="14.28515625" style="64" customWidth="1"/>
    <col min="1557" max="1557" width="17.7109375" style="64" customWidth="1"/>
    <col min="1558" max="1558" width="16.140625" style="64" customWidth="1"/>
    <col min="1559" max="1559" width="16.85546875" style="64" customWidth="1"/>
    <col min="1560" max="1792" width="9.140625" style="64"/>
    <col min="1793" max="1793" width="25.42578125" style="64" customWidth="1"/>
    <col min="1794" max="1794" width="6" style="64" customWidth="1"/>
    <col min="1795" max="1795" width="18.85546875" style="64" customWidth="1"/>
    <col min="1796" max="1796" width="15.85546875" style="64" customWidth="1"/>
    <col min="1797" max="1797" width="14.28515625" style="64" customWidth="1"/>
    <col min="1798" max="1799" width="14" style="64" customWidth="1"/>
    <col min="1800" max="1800" width="17.7109375" style="64" customWidth="1"/>
    <col min="1801" max="1801" width="15.85546875" style="64" customWidth="1"/>
    <col min="1802" max="1802" width="15.7109375" style="64" customWidth="1"/>
    <col min="1803" max="1803" width="16.7109375" style="64" customWidth="1"/>
    <col min="1804" max="1804" width="14.42578125" style="64" customWidth="1"/>
    <col min="1805" max="1805" width="13" style="64" customWidth="1"/>
    <col min="1806" max="1806" width="17.7109375" style="64" customWidth="1"/>
    <col min="1807" max="1807" width="16.140625" style="64" customWidth="1"/>
    <col min="1808" max="1808" width="14.85546875" style="64" customWidth="1"/>
    <col min="1809" max="1809" width="14.140625" style="64" customWidth="1"/>
    <col min="1810" max="1812" width="14.28515625" style="64" customWidth="1"/>
    <col min="1813" max="1813" width="17.7109375" style="64" customWidth="1"/>
    <col min="1814" max="1814" width="16.140625" style="64" customWidth="1"/>
    <col min="1815" max="1815" width="16.85546875" style="64" customWidth="1"/>
    <col min="1816" max="2048" width="9.140625" style="64"/>
    <col min="2049" max="2049" width="25.42578125" style="64" customWidth="1"/>
    <col min="2050" max="2050" width="6" style="64" customWidth="1"/>
    <col min="2051" max="2051" width="18.85546875" style="64" customWidth="1"/>
    <col min="2052" max="2052" width="15.85546875" style="64" customWidth="1"/>
    <col min="2053" max="2053" width="14.28515625" style="64" customWidth="1"/>
    <col min="2054" max="2055" width="14" style="64" customWidth="1"/>
    <col min="2056" max="2056" width="17.7109375" style="64" customWidth="1"/>
    <col min="2057" max="2057" width="15.85546875" style="64" customWidth="1"/>
    <col min="2058" max="2058" width="15.7109375" style="64" customWidth="1"/>
    <col min="2059" max="2059" width="16.7109375" style="64" customWidth="1"/>
    <col min="2060" max="2060" width="14.42578125" style="64" customWidth="1"/>
    <col min="2061" max="2061" width="13" style="64" customWidth="1"/>
    <col min="2062" max="2062" width="17.7109375" style="64" customWidth="1"/>
    <col min="2063" max="2063" width="16.140625" style="64" customWidth="1"/>
    <col min="2064" max="2064" width="14.85546875" style="64" customWidth="1"/>
    <col min="2065" max="2065" width="14.140625" style="64" customWidth="1"/>
    <col min="2066" max="2068" width="14.28515625" style="64" customWidth="1"/>
    <col min="2069" max="2069" width="17.7109375" style="64" customWidth="1"/>
    <col min="2070" max="2070" width="16.140625" style="64" customWidth="1"/>
    <col min="2071" max="2071" width="16.85546875" style="64" customWidth="1"/>
    <col min="2072" max="2304" width="9.140625" style="64"/>
    <col min="2305" max="2305" width="25.42578125" style="64" customWidth="1"/>
    <col min="2306" max="2306" width="6" style="64" customWidth="1"/>
    <col min="2307" max="2307" width="18.85546875" style="64" customWidth="1"/>
    <col min="2308" max="2308" width="15.85546875" style="64" customWidth="1"/>
    <col min="2309" max="2309" width="14.28515625" style="64" customWidth="1"/>
    <col min="2310" max="2311" width="14" style="64" customWidth="1"/>
    <col min="2312" max="2312" width="17.7109375" style="64" customWidth="1"/>
    <col min="2313" max="2313" width="15.85546875" style="64" customWidth="1"/>
    <col min="2314" max="2314" width="15.7109375" style="64" customWidth="1"/>
    <col min="2315" max="2315" width="16.7109375" style="64" customWidth="1"/>
    <col min="2316" max="2316" width="14.42578125" style="64" customWidth="1"/>
    <col min="2317" max="2317" width="13" style="64" customWidth="1"/>
    <col min="2318" max="2318" width="17.7109375" style="64" customWidth="1"/>
    <col min="2319" max="2319" width="16.140625" style="64" customWidth="1"/>
    <col min="2320" max="2320" width="14.85546875" style="64" customWidth="1"/>
    <col min="2321" max="2321" width="14.140625" style="64" customWidth="1"/>
    <col min="2322" max="2324" width="14.28515625" style="64" customWidth="1"/>
    <col min="2325" max="2325" width="17.7109375" style="64" customWidth="1"/>
    <col min="2326" max="2326" width="16.140625" style="64" customWidth="1"/>
    <col min="2327" max="2327" width="16.85546875" style="64" customWidth="1"/>
    <col min="2328" max="2560" width="9.140625" style="64"/>
    <col min="2561" max="2561" width="25.42578125" style="64" customWidth="1"/>
    <col min="2562" max="2562" width="6" style="64" customWidth="1"/>
    <col min="2563" max="2563" width="18.85546875" style="64" customWidth="1"/>
    <col min="2564" max="2564" width="15.85546875" style="64" customWidth="1"/>
    <col min="2565" max="2565" width="14.28515625" style="64" customWidth="1"/>
    <col min="2566" max="2567" width="14" style="64" customWidth="1"/>
    <col min="2568" max="2568" width="17.7109375" style="64" customWidth="1"/>
    <col min="2569" max="2569" width="15.85546875" style="64" customWidth="1"/>
    <col min="2570" max="2570" width="15.7109375" style="64" customWidth="1"/>
    <col min="2571" max="2571" width="16.7109375" style="64" customWidth="1"/>
    <col min="2572" max="2572" width="14.42578125" style="64" customWidth="1"/>
    <col min="2573" max="2573" width="13" style="64" customWidth="1"/>
    <col min="2574" max="2574" width="17.7109375" style="64" customWidth="1"/>
    <col min="2575" max="2575" width="16.140625" style="64" customWidth="1"/>
    <col min="2576" max="2576" width="14.85546875" style="64" customWidth="1"/>
    <col min="2577" max="2577" width="14.140625" style="64" customWidth="1"/>
    <col min="2578" max="2580" width="14.28515625" style="64" customWidth="1"/>
    <col min="2581" max="2581" width="17.7109375" style="64" customWidth="1"/>
    <col min="2582" max="2582" width="16.140625" style="64" customWidth="1"/>
    <col min="2583" max="2583" width="16.85546875" style="64" customWidth="1"/>
    <col min="2584" max="2816" width="9.140625" style="64"/>
    <col min="2817" max="2817" width="25.42578125" style="64" customWidth="1"/>
    <col min="2818" max="2818" width="6" style="64" customWidth="1"/>
    <col min="2819" max="2819" width="18.85546875" style="64" customWidth="1"/>
    <col min="2820" max="2820" width="15.85546875" style="64" customWidth="1"/>
    <col min="2821" max="2821" width="14.28515625" style="64" customWidth="1"/>
    <col min="2822" max="2823" width="14" style="64" customWidth="1"/>
    <col min="2824" max="2824" width="17.7109375" style="64" customWidth="1"/>
    <col min="2825" max="2825" width="15.85546875" style="64" customWidth="1"/>
    <col min="2826" max="2826" width="15.7109375" style="64" customWidth="1"/>
    <col min="2827" max="2827" width="16.7109375" style="64" customWidth="1"/>
    <col min="2828" max="2828" width="14.42578125" style="64" customWidth="1"/>
    <col min="2829" max="2829" width="13" style="64" customWidth="1"/>
    <col min="2830" max="2830" width="17.7109375" style="64" customWidth="1"/>
    <col min="2831" max="2831" width="16.140625" style="64" customWidth="1"/>
    <col min="2832" max="2832" width="14.85546875" style="64" customWidth="1"/>
    <col min="2833" max="2833" width="14.140625" style="64" customWidth="1"/>
    <col min="2834" max="2836" width="14.28515625" style="64" customWidth="1"/>
    <col min="2837" max="2837" width="17.7109375" style="64" customWidth="1"/>
    <col min="2838" max="2838" width="16.140625" style="64" customWidth="1"/>
    <col min="2839" max="2839" width="16.85546875" style="64" customWidth="1"/>
    <col min="2840" max="3072" width="9.140625" style="64"/>
    <col min="3073" max="3073" width="25.42578125" style="64" customWidth="1"/>
    <col min="3074" max="3074" width="6" style="64" customWidth="1"/>
    <col min="3075" max="3075" width="18.85546875" style="64" customWidth="1"/>
    <col min="3076" max="3076" width="15.85546875" style="64" customWidth="1"/>
    <col min="3077" max="3077" width="14.28515625" style="64" customWidth="1"/>
    <col min="3078" max="3079" width="14" style="64" customWidth="1"/>
    <col min="3080" max="3080" width="17.7109375" style="64" customWidth="1"/>
    <col min="3081" max="3081" width="15.85546875" style="64" customWidth="1"/>
    <col min="3082" max="3082" width="15.7109375" style="64" customWidth="1"/>
    <col min="3083" max="3083" width="16.7109375" style="64" customWidth="1"/>
    <col min="3084" max="3084" width="14.42578125" style="64" customWidth="1"/>
    <col min="3085" max="3085" width="13" style="64" customWidth="1"/>
    <col min="3086" max="3086" width="17.7109375" style="64" customWidth="1"/>
    <col min="3087" max="3087" width="16.140625" style="64" customWidth="1"/>
    <col min="3088" max="3088" width="14.85546875" style="64" customWidth="1"/>
    <col min="3089" max="3089" width="14.140625" style="64" customWidth="1"/>
    <col min="3090" max="3092" width="14.28515625" style="64" customWidth="1"/>
    <col min="3093" max="3093" width="17.7109375" style="64" customWidth="1"/>
    <col min="3094" max="3094" width="16.140625" style="64" customWidth="1"/>
    <col min="3095" max="3095" width="16.85546875" style="64" customWidth="1"/>
    <col min="3096" max="3328" width="9.140625" style="64"/>
    <col min="3329" max="3329" width="25.42578125" style="64" customWidth="1"/>
    <col min="3330" max="3330" width="6" style="64" customWidth="1"/>
    <col min="3331" max="3331" width="18.85546875" style="64" customWidth="1"/>
    <col min="3332" max="3332" width="15.85546875" style="64" customWidth="1"/>
    <col min="3333" max="3333" width="14.28515625" style="64" customWidth="1"/>
    <col min="3334" max="3335" width="14" style="64" customWidth="1"/>
    <col min="3336" max="3336" width="17.7109375" style="64" customWidth="1"/>
    <col min="3337" max="3337" width="15.85546875" style="64" customWidth="1"/>
    <col min="3338" max="3338" width="15.7109375" style="64" customWidth="1"/>
    <col min="3339" max="3339" width="16.7109375" style="64" customWidth="1"/>
    <col min="3340" max="3340" width="14.42578125" style="64" customWidth="1"/>
    <col min="3341" max="3341" width="13" style="64" customWidth="1"/>
    <col min="3342" max="3342" width="17.7109375" style="64" customWidth="1"/>
    <col min="3343" max="3343" width="16.140625" style="64" customWidth="1"/>
    <col min="3344" max="3344" width="14.85546875" style="64" customWidth="1"/>
    <col min="3345" max="3345" width="14.140625" style="64" customWidth="1"/>
    <col min="3346" max="3348" width="14.28515625" style="64" customWidth="1"/>
    <col min="3349" max="3349" width="17.7109375" style="64" customWidth="1"/>
    <col min="3350" max="3350" width="16.140625" style="64" customWidth="1"/>
    <col min="3351" max="3351" width="16.85546875" style="64" customWidth="1"/>
    <col min="3352" max="3584" width="9.140625" style="64"/>
    <col min="3585" max="3585" width="25.42578125" style="64" customWidth="1"/>
    <col min="3586" max="3586" width="6" style="64" customWidth="1"/>
    <col min="3587" max="3587" width="18.85546875" style="64" customWidth="1"/>
    <col min="3588" max="3588" width="15.85546875" style="64" customWidth="1"/>
    <col min="3589" max="3589" width="14.28515625" style="64" customWidth="1"/>
    <col min="3590" max="3591" width="14" style="64" customWidth="1"/>
    <col min="3592" max="3592" width="17.7109375" style="64" customWidth="1"/>
    <col min="3593" max="3593" width="15.85546875" style="64" customWidth="1"/>
    <col min="3594" max="3594" width="15.7109375" style="64" customWidth="1"/>
    <col min="3595" max="3595" width="16.7109375" style="64" customWidth="1"/>
    <col min="3596" max="3596" width="14.42578125" style="64" customWidth="1"/>
    <col min="3597" max="3597" width="13" style="64" customWidth="1"/>
    <col min="3598" max="3598" width="17.7109375" style="64" customWidth="1"/>
    <col min="3599" max="3599" width="16.140625" style="64" customWidth="1"/>
    <col min="3600" max="3600" width="14.85546875" style="64" customWidth="1"/>
    <col min="3601" max="3601" width="14.140625" style="64" customWidth="1"/>
    <col min="3602" max="3604" width="14.28515625" style="64" customWidth="1"/>
    <col min="3605" max="3605" width="17.7109375" style="64" customWidth="1"/>
    <col min="3606" max="3606" width="16.140625" style="64" customWidth="1"/>
    <col min="3607" max="3607" width="16.85546875" style="64" customWidth="1"/>
    <col min="3608" max="3840" width="9.140625" style="64"/>
    <col min="3841" max="3841" width="25.42578125" style="64" customWidth="1"/>
    <col min="3842" max="3842" width="6" style="64" customWidth="1"/>
    <col min="3843" max="3843" width="18.85546875" style="64" customWidth="1"/>
    <col min="3844" max="3844" width="15.85546875" style="64" customWidth="1"/>
    <col min="3845" max="3845" width="14.28515625" style="64" customWidth="1"/>
    <col min="3846" max="3847" width="14" style="64" customWidth="1"/>
    <col min="3848" max="3848" width="17.7109375" style="64" customWidth="1"/>
    <col min="3849" max="3849" width="15.85546875" style="64" customWidth="1"/>
    <col min="3850" max="3850" width="15.7109375" style="64" customWidth="1"/>
    <col min="3851" max="3851" width="16.7109375" style="64" customWidth="1"/>
    <col min="3852" max="3852" width="14.42578125" style="64" customWidth="1"/>
    <col min="3853" max="3853" width="13" style="64" customWidth="1"/>
    <col min="3854" max="3854" width="17.7109375" style="64" customWidth="1"/>
    <col min="3855" max="3855" width="16.140625" style="64" customWidth="1"/>
    <col min="3856" max="3856" width="14.85546875" style="64" customWidth="1"/>
    <col min="3857" max="3857" width="14.140625" style="64" customWidth="1"/>
    <col min="3858" max="3860" width="14.28515625" style="64" customWidth="1"/>
    <col min="3861" max="3861" width="17.7109375" style="64" customWidth="1"/>
    <col min="3862" max="3862" width="16.140625" style="64" customWidth="1"/>
    <col min="3863" max="3863" width="16.85546875" style="64" customWidth="1"/>
    <col min="3864" max="4096" width="9.140625" style="64"/>
    <col min="4097" max="4097" width="25.42578125" style="64" customWidth="1"/>
    <col min="4098" max="4098" width="6" style="64" customWidth="1"/>
    <col min="4099" max="4099" width="18.85546875" style="64" customWidth="1"/>
    <col min="4100" max="4100" width="15.85546875" style="64" customWidth="1"/>
    <col min="4101" max="4101" width="14.28515625" style="64" customWidth="1"/>
    <col min="4102" max="4103" width="14" style="64" customWidth="1"/>
    <col min="4104" max="4104" width="17.7109375" style="64" customWidth="1"/>
    <col min="4105" max="4105" width="15.85546875" style="64" customWidth="1"/>
    <col min="4106" max="4106" width="15.7109375" style="64" customWidth="1"/>
    <col min="4107" max="4107" width="16.7109375" style="64" customWidth="1"/>
    <col min="4108" max="4108" width="14.42578125" style="64" customWidth="1"/>
    <col min="4109" max="4109" width="13" style="64" customWidth="1"/>
    <col min="4110" max="4110" width="17.7109375" style="64" customWidth="1"/>
    <col min="4111" max="4111" width="16.140625" style="64" customWidth="1"/>
    <col min="4112" max="4112" width="14.85546875" style="64" customWidth="1"/>
    <col min="4113" max="4113" width="14.140625" style="64" customWidth="1"/>
    <col min="4114" max="4116" width="14.28515625" style="64" customWidth="1"/>
    <col min="4117" max="4117" width="17.7109375" style="64" customWidth="1"/>
    <col min="4118" max="4118" width="16.140625" style="64" customWidth="1"/>
    <col min="4119" max="4119" width="16.85546875" style="64" customWidth="1"/>
    <col min="4120" max="4352" width="9.140625" style="64"/>
    <col min="4353" max="4353" width="25.42578125" style="64" customWidth="1"/>
    <col min="4354" max="4354" width="6" style="64" customWidth="1"/>
    <col min="4355" max="4355" width="18.85546875" style="64" customWidth="1"/>
    <col min="4356" max="4356" width="15.85546875" style="64" customWidth="1"/>
    <col min="4357" max="4357" width="14.28515625" style="64" customWidth="1"/>
    <col min="4358" max="4359" width="14" style="64" customWidth="1"/>
    <col min="4360" max="4360" width="17.7109375" style="64" customWidth="1"/>
    <col min="4361" max="4361" width="15.85546875" style="64" customWidth="1"/>
    <col min="4362" max="4362" width="15.7109375" style="64" customWidth="1"/>
    <col min="4363" max="4363" width="16.7109375" style="64" customWidth="1"/>
    <col min="4364" max="4364" width="14.42578125" style="64" customWidth="1"/>
    <col min="4365" max="4365" width="13" style="64" customWidth="1"/>
    <col min="4366" max="4366" width="17.7109375" style="64" customWidth="1"/>
    <col min="4367" max="4367" width="16.140625" style="64" customWidth="1"/>
    <col min="4368" max="4368" width="14.85546875" style="64" customWidth="1"/>
    <col min="4369" max="4369" width="14.140625" style="64" customWidth="1"/>
    <col min="4370" max="4372" width="14.28515625" style="64" customWidth="1"/>
    <col min="4373" max="4373" width="17.7109375" style="64" customWidth="1"/>
    <col min="4374" max="4374" width="16.140625" style="64" customWidth="1"/>
    <col min="4375" max="4375" width="16.85546875" style="64" customWidth="1"/>
    <col min="4376" max="4608" width="9.140625" style="64"/>
    <col min="4609" max="4609" width="25.42578125" style="64" customWidth="1"/>
    <col min="4610" max="4610" width="6" style="64" customWidth="1"/>
    <col min="4611" max="4611" width="18.85546875" style="64" customWidth="1"/>
    <col min="4612" max="4612" width="15.85546875" style="64" customWidth="1"/>
    <col min="4613" max="4613" width="14.28515625" style="64" customWidth="1"/>
    <col min="4614" max="4615" width="14" style="64" customWidth="1"/>
    <col min="4616" max="4616" width="17.7109375" style="64" customWidth="1"/>
    <col min="4617" max="4617" width="15.85546875" style="64" customWidth="1"/>
    <col min="4618" max="4618" width="15.7109375" style="64" customWidth="1"/>
    <col min="4619" max="4619" width="16.7109375" style="64" customWidth="1"/>
    <col min="4620" max="4620" width="14.42578125" style="64" customWidth="1"/>
    <col min="4621" max="4621" width="13" style="64" customWidth="1"/>
    <col min="4622" max="4622" width="17.7109375" style="64" customWidth="1"/>
    <col min="4623" max="4623" width="16.140625" style="64" customWidth="1"/>
    <col min="4624" max="4624" width="14.85546875" style="64" customWidth="1"/>
    <col min="4625" max="4625" width="14.140625" style="64" customWidth="1"/>
    <col min="4626" max="4628" width="14.28515625" style="64" customWidth="1"/>
    <col min="4629" max="4629" width="17.7109375" style="64" customWidth="1"/>
    <col min="4630" max="4630" width="16.140625" style="64" customWidth="1"/>
    <col min="4631" max="4631" width="16.85546875" style="64" customWidth="1"/>
    <col min="4632" max="4864" width="9.140625" style="64"/>
    <col min="4865" max="4865" width="25.42578125" style="64" customWidth="1"/>
    <col min="4866" max="4866" width="6" style="64" customWidth="1"/>
    <col min="4867" max="4867" width="18.85546875" style="64" customWidth="1"/>
    <col min="4868" max="4868" width="15.85546875" style="64" customWidth="1"/>
    <col min="4869" max="4869" width="14.28515625" style="64" customWidth="1"/>
    <col min="4870" max="4871" width="14" style="64" customWidth="1"/>
    <col min="4872" max="4872" width="17.7109375" style="64" customWidth="1"/>
    <col min="4873" max="4873" width="15.85546875" style="64" customWidth="1"/>
    <col min="4874" max="4874" width="15.7109375" style="64" customWidth="1"/>
    <col min="4875" max="4875" width="16.7109375" style="64" customWidth="1"/>
    <col min="4876" max="4876" width="14.42578125" style="64" customWidth="1"/>
    <col min="4877" max="4877" width="13" style="64" customWidth="1"/>
    <col min="4878" max="4878" width="17.7109375" style="64" customWidth="1"/>
    <col min="4879" max="4879" width="16.140625" style="64" customWidth="1"/>
    <col min="4880" max="4880" width="14.85546875" style="64" customWidth="1"/>
    <col min="4881" max="4881" width="14.140625" style="64" customWidth="1"/>
    <col min="4882" max="4884" width="14.28515625" style="64" customWidth="1"/>
    <col min="4885" max="4885" width="17.7109375" style="64" customWidth="1"/>
    <col min="4886" max="4886" width="16.140625" style="64" customWidth="1"/>
    <col min="4887" max="4887" width="16.85546875" style="64" customWidth="1"/>
    <col min="4888" max="5120" width="9.140625" style="64"/>
    <col min="5121" max="5121" width="25.42578125" style="64" customWidth="1"/>
    <col min="5122" max="5122" width="6" style="64" customWidth="1"/>
    <col min="5123" max="5123" width="18.85546875" style="64" customWidth="1"/>
    <col min="5124" max="5124" width="15.85546875" style="64" customWidth="1"/>
    <col min="5125" max="5125" width="14.28515625" style="64" customWidth="1"/>
    <col min="5126" max="5127" width="14" style="64" customWidth="1"/>
    <col min="5128" max="5128" width="17.7109375" style="64" customWidth="1"/>
    <col min="5129" max="5129" width="15.85546875" style="64" customWidth="1"/>
    <col min="5130" max="5130" width="15.7109375" style="64" customWidth="1"/>
    <col min="5131" max="5131" width="16.7109375" style="64" customWidth="1"/>
    <col min="5132" max="5132" width="14.42578125" style="64" customWidth="1"/>
    <col min="5133" max="5133" width="13" style="64" customWidth="1"/>
    <col min="5134" max="5134" width="17.7109375" style="64" customWidth="1"/>
    <col min="5135" max="5135" width="16.140625" style="64" customWidth="1"/>
    <col min="5136" max="5136" width="14.85546875" style="64" customWidth="1"/>
    <col min="5137" max="5137" width="14.140625" style="64" customWidth="1"/>
    <col min="5138" max="5140" width="14.28515625" style="64" customWidth="1"/>
    <col min="5141" max="5141" width="17.7109375" style="64" customWidth="1"/>
    <col min="5142" max="5142" width="16.140625" style="64" customWidth="1"/>
    <col min="5143" max="5143" width="16.85546875" style="64" customWidth="1"/>
    <col min="5144" max="5376" width="9.140625" style="64"/>
    <col min="5377" max="5377" width="25.42578125" style="64" customWidth="1"/>
    <col min="5378" max="5378" width="6" style="64" customWidth="1"/>
    <col min="5379" max="5379" width="18.85546875" style="64" customWidth="1"/>
    <col min="5380" max="5380" width="15.85546875" style="64" customWidth="1"/>
    <col min="5381" max="5381" width="14.28515625" style="64" customWidth="1"/>
    <col min="5382" max="5383" width="14" style="64" customWidth="1"/>
    <col min="5384" max="5384" width="17.7109375" style="64" customWidth="1"/>
    <col min="5385" max="5385" width="15.85546875" style="64" customWidth="1"/>
    <col min="5386" max="5386" width="15.7109375" style="64" customWidth="1"/>
    <col min="5387" max="5387" width="16.7109375" style="64" customWidth="1"/>
    <col min="5388" max="5388" width="14.42578125" style="64" customWidth="1"/>
    <col min="5389" max="5389" width="13" style="64" customWidth="1"/>
    <col min="5390" max="5390" width="17.7109375" style="64" customWidth="1"/>
    <col min="5391" max="5391" width="16.140625" style="64" customWidth="1"/>
    <col min="5392" max="5392" width="14.85546875" style="64" customWidth="1"/>
    <col min="5393" max="5393" width="14.140625" style="64" customWidth="1"/>
    <col min="5394" max="5396" width="14.28515625" style="64" customWidth="1"/>
    <col min="5397" max="5397" width="17.7109375" style="64" customWidth="1"/>
    <col min="5398" max="5398" width="16.140625" style="64" customWidth="1"/>
    <col min="5399" max="5399" width="16.85546875" style="64" customWidth="1"/>
    <col min="5400" max="5632" width="9.140625" style="64"/>
    <col min="5633" max="5633" width="25.42578125" style="64" customWidth="1"/>
    <col min="5634" max="5634" width="6" style="64" customWidth="1"/>
    <col min="5635" max="5635" width="18.85546875" style="64" customWidth="1"/>
    <col min="5636" max="5636" width="15.85546875" style="64" customWidth="1"/>
    <col min="5637" max="5637" width="14.28515625" style="64" customWidth="1"/>
    <col min="5638" max="5639" width="14" style="64" customWidth="1"/>
    <col min="5640" max="5640" width="17.7109375" style="64" customWidth="1"/>
    <col min="5641" max="5641" width="15.85546875" style="64" customWidth="1"/>
    <col min="5642" max="5642" width="15.7109375" style="64" customWidth="1"/>
    <col min="5643" max="5643" width="16.7109375" style="64" customWidth="1"/>
    <col min="5644" max="5644" width="14.42578125" style="64" customWidth="1"/>
    <col min="5645" max="5645" width="13" style="64" customWidth="1"/>
    <col min="5646" max="5646" width="17.7109375" style="64" customWidth="1"/>
    <col min="5647" max="5647" width="16.140625" style="64" customWidth="1"/>
    <col min="5648" max="5648" width="14.85546875" style="64" customWidth="1"/>
    <col min="5649" max="5649" width="14.140625" style="64" customWidth="1"/>
    <col min="5650" max="5652" width="14.28515625" style="64" customWidth="1"/>
    <col min="5653" max="5653" width="17.7109375" style="64" customWidth="1"/>
    <col min="5654" max="5654" width="16.140625" style="64" customWidth="1"/>
    <col min="5655" max="5655" width="16.85546875" style="64" customWidth="1"/>
    <col min="5656" max="5888" width="9.140625" style="64"/>
    <col min="5889" max="5889" width="25.42578125" style="64" customWidth="1"/>
    <col min="5890" max="5890" width="6" style="64" customWidth="1"/>
    <col min="5891" max="5891" width="18.85546875" style="64" customWidth="1"/>
    <col min="5892" max="5892" width="15.85546875" style="64" customWidth="1"/>
    <col min="5893" max="5893" width="14.28515625" style="64" customWidth="1"/>
    <col min="5894" max="5895" width="14" style="64" customWidth="1"/>
    <col min="5896" max="5896" width="17.7109375" style="64" customWidth="1"/>
    <col min="5897" max="5897" width="15.85546875" style="64" customWidth="1"/>
    <col min="5898" max="5898" width="15.7109375" style="64" customWidth="1"/>
    <col min="5899" max="5899" width="16.7109375" style="64" customWidth="1"/>
    <col min="5900" max="5900" width="14.42578125" style="64" customWidth="1"/>
    <col min="5901" max="5901" width="13" style="64" customWidth="1"/>
    <col min="5902" max="5902" width="17.7109375" style="64" customWidth="1"/>
    <col min="5903" max="5903" width="16.140625" style="64" customWidth="1"/>
    <col min="5904" max="5904" width="14.85546875" style="64" customWidth="1"/>
    <col min="5905" max="5905" width="14.140625" style="64" customWidth="1"/>
    <col min="5906" max="5908" width="14.28515625" style="64" customWidth="1"/>
    <col min="5909" max="5909" width="17.7109375" style="64" customWidth="1"/>
    <col min="5910" max="5910" width="16.140625" style="64" customWidth="1"/>
    <col min="5911" max="5911" width="16.85546875" style="64" customWidth="1"/>
    <col min="5912" max="6144" width="9.140625" style="64"/>
    <col min="6145" max="6145" width="25.42578125" style="64" customWidth="1"/>
    <col min="6146" max="6146" width="6" style="64" customWidth="1"/>
    <col min="6147" max="6147" width="18.85546875" style="64" customWidth="1"/>
    <col min="6148" max="6148" width="15.85546875" style="64" customWidth="1"/>
    <col min="6149" max="6149" width="14.28515625" style="64" customWidth="1"/>
    <col min="6150" max="6151" width="14" style="64" customWidth="1"/>
    <col min="6152" max="6152" width="17.7109375" style="64" customWidth="1"/>
    <col min="6153" max="6153" width="15.85546875" style="64" customWidth="1"/>
    <col min="6154" max="6154" width="15.7109375" style="64" customWidth="1"/>
    <col min="6155" max="6155" width="16.7109375" style="64" customWidth="1"/>
    <col min="6156" max="6156" width="14.42578125" style="64" customWidth="1"/>
    <col min="6157" max="6157" width="13" style="64" customWidth="1"/>
    <col min="6158" max="6158" width="17.7109375" style="64" customWidth="1"/>
    <col min="6159" max="6159" width="16.140625" style="64" customWidth="1"/>
    <col min="6160" max="6160" width="14.85546875" style="64" customWidth="1"/>
    <col min="6161" max="6161" width="14.140625" style="64" customWidth="1"/>
    <col min="6162" max="6164" width="14.28515625" style="64" customWidth="1"/>
    <col min="6165" max="6165" width="17.7109375" style="64" customWidth="1"/>
    <col min="6166" max="6166" width="16.140625" style="64" customWidth="1"/>
    <col min="6167" max="6167" width="16.85546875" style="64" customWidth="1"/>
    <col min="6168" max="6400" width="9.140625" style="64"/>
    <col min="6401" max="6401" width="25.42578125" style="64" customWidth="1"/>
    <col min="6402" max="6402" width="6" style="64" customWidth="1"/>
    <col min="6403" max="6403" width="18.85546875" style="64" customWidth="1"/>
    <col min="6404" max="6404" width="15.85546875" style="64" customWidth="1"/>
    <col min="6405" max="6405" width="14.28515625" style="64" customWidth="1"/>
    <col min="6406" max="6407" width="14" style="64" customWidth="1"/>
    <col min="6408" max="6408" width="17.7109375" style="64" customWidth="1"/>
    <col min="6409" max="6409" width="15.85546875" style="64" customWidth="1"/>
    <col min="6410" max="6410" width="15.7109375" style="64" customWidth="1"/>
    <col min="6411" max="6411" width="16.7109375" style="64" customWidth="1"/>
    <col min="6412" max="6412" width="14.42578125" style="64" customWidth="1"/>
    <col min="6413" max="6413" width="13" style="64" customWidth="1"/>
    <col min="6414" max="6414" width="17.7109375" style="64" customWidth="1"/>
    <col min="6415" max="6415" width="16.140625" style="64" customWidth="1"/>
    <col min="6416" max="6416" width="14.85546875" style="64" customWidth="1"/>
    <col min="6417" max="6417" width="14.140625" style="64" customWidth="1"/>
    <col min="6418" max="6420" width="14.28515625" style="64" customWidth="1"/>
    <col min="6421" max="6421" width="17.7109375" style="64" customWidth="1"/>
    <col min="6422" max="6422" width="16.140625" style="64" customWidth="1"/>
    <col min="6423" max="6423" width="16.85546875" style="64" customWidth="1"/>
    <col min="6424" max="6656" width="9.140625" style="64"/>
    <col min="6657" max="6657" width="25.42578125" style="64" customWidth="1"/>
    <col min="6658" max="6658" width="6" style="64" customWidth="1"/>
    <col min="6659" max="6659" width="18.85546875" style="64" customWidth="1"/>
    <col min="6660" max="6660" width="15.85546875" style="64" customWidth="1"/>
    <col min="6661" max="6661" width="14.28515625" style="64" customWidth="1"/>
    <col min="6662" max="6663" width="14" style="64" customWidth="1"/>
    <col min="6664" max="6664" width="17.7109375" style="64" customWidth="1"/>
    <col min="6665" max="6665" width="15.85546875" style="64" customWidth="1"/>
    <col min="6666" max="6666" width="15.7109375" style="64" customWidth="1"/>
    <col min="6667" max="6667" width="16.7109375" style="64" customWidth="1"/>
    <col min="6668" max="6668" width="14.42578125" style="64" customWidth="1"/>
    <col min="6669" max="6669" width="13" style="64" customWidth="1"/>
    <col min="6670" max="6670" width="17.7109375" style="64" customWidth="1"/>
    <col min="6671" max="6671" width="16.140625" style="64" customWidth="1"/>
    <col min="6672" max="6672" width="14.85546875" style="64" customWidth="1"/>
    <col min="6673" max="6673" width="14.140625" style="64" customWidth="1"/>
    <col min="6674" max="6676" width="14.28515625" style="64" customWidth="1"/>
    <col min="6677" max="6677" width="17.7109375" style="64" customWidth="1"/>
    <col min="6678" max="6678" width="16.140625" style="64" customWidth="1"/>
    <col min="6679" max="6679" width="16.85546875" style="64" customWidth="1"/>
    <col min="6680" max="6912" width="9.140625" style="64"/>
    <col min="6913" max="6913" width="25.42578125" style="64" customWidth="1"/>
    <col min="6914" max="6914" width="6" style="64" customWidth="1"/>
    <col min="6915" max="6915" width="18.85546875" style="64" customWidth="1"/>
    <col min="6916" max="6916" width="15.85546875" style="64" customWidth="1"/>
    <col min="6917" max="6917" width="14.28515625" style="64" customWidth="1"/>
    <col min="6918" max="6919" width="14" style="64" customWidth="1"/>
    <col min="6920" max="6920" width="17.7109375" style="64" customWidth="1"/>
    <col min="6921" max="6921" width="15.85546875" style="64" customWidth="1"/>
    <col min="6922" max="6922" width="15.7109375" style="64" customWidth="1"/>
    <col min="6923" max="6923" width="16.7109375" style="64" customWidth="1"/>
    <col min="6924" max="6924" width="14.42578125" style="64" customWidth="1"/>
    <col min="6925" max="6925" width="13" style="64" customWidth="1"/>
    <col min="6926" max="6926" width="17.7109375" style="64" customWidth="1"/>
    <col min="6927" max="6927" width="16.140625" style="64" customWidth="1"/>
    <col min="6928" max="6928" width="14.85546875" style="64" customWidth="1"/>
    <col min="6929" max="6929" width="14.140625" style="64" customWidth="1"/>
    <col min="6930" max="6932" width="14.28515625" style="64" customWidth="1"/>
    <col min="6933" max="6933" width="17.7109375" style="64" customWidth="1"/>
    <col min="6934" max="6934" width="16.140625" style="64" customWidth="1"/>
    <col min="6935" max="6935" width="16.85546875" style="64" customWidth="1"/>
    <col min="6936" max="7168" width="9.140625" style="64"/>
    <col min="7169" max="7169" width="25.42578125" style="64" customWidth="1"/>
    <col min="7170" max="7170" width="6" style="64" customWidth="1"/>
    <col min="7171" max="7171" width="18.85546875" style="64" customWidth="1"/>
    <col min="7172" max="7172" width="15.85546875" style="64" customWidth="1"/>
    <col min="7173" max="7173" width="14.28515625" style="64" customWidth="1"/>
    <col min="7174" max="7175" width="14" style="64" customWidth="1"/>
    <col min="7176" max="7176" width="17.7109375" style="64" customWidth="1"/>
    <col min="7177" max="7177" width="15.85546875" style="64" customWidth="1"/>
    <col min="7178" max="7178" width="15.7109375" style="64" customWidth="1"/>
    <col min="7179" max="7179" width="16.7109375" style="64" customWidth="1"/>
    <col min="7180" max="7180" width="14.42578125" style="64" customWidth="1"/>
    <col min="7181" max="7181" width="13" style="64" customWidth="1"/>
    <col min="7182" max="7182" width="17.7109375" style="64" customWidth="1"/>
    <col min="7183" max="7183" width="16.140625" style="64" customWidth="1"/>
    <col min="7184" max="7184" width="14.85546875" style="64" customWidth="1"/>
    <col min="7185" max="7185" width="14.140625" style="64" customWidth="1"/>
    <col min="7186" max="7188" width="14.28515625" style="64" customWidth="1"/>
    <col min="7189" max="7189" width="17.7109375" style="64" customWidth="1"/>
    <col min="7190" max="7190" width="16.140625" style="64" customWidth="1"/>
    <col min="7191" max="7191" width="16.85546875" style="64" customWidth="1"/>
    <col min="7192" max="7424" width="9.140625" style="64"/>
    <col min="7425" max="7425" width="25.42578125" style="64" customWidth="1"/>
    <col min="7426" max="7426" width="6" style="64" customWidth="1"/>
    <col min="7427" max="7427" width="18.85546875" style="64" customWidth="1"/>
    <col min="7428" max="7428" width="15.85546875" style="64" customWidth="1"/>
    <col min="7429" max="7429" width="14.28515625" style="64" customWidth="1"/>
    <col min="7430" max="7431" width="14" style="64" customWidth="1"/>
    <col min="7432" max="7432" width="17.7109375" style="64" customWidth="1"/>
    <col min="7433" max="7433" width="15.85546875" style="64" customWidth="1"/>
    <col min="7434" max="7434" width="15.7109375" style="64" customWidth="1"/>
    <col min="7435" max="7435" width="16.7109375" style="64" customWidth="1"/>
    <col min="7436" max="7436" width="14.42578125" style="64" customWidth="1"/>
    <col min="7437" max="7437" width="13" style="64" customWidth="1"/>
    <col min="7438" max="7438" width="17.7109375" style="64" customWidth="1"/>
    <col min="7439" max="7439" width="16.140625" style="64" customWidth="1"/>
    <col min="7440" max="7440" width="14.85546875" style="64" customWidth="1"/>
    <col min="7441" max="7441" width="14.140625" style="64" customWidth="1"/>
    <col min="7442" max="7444" width="14.28515625" style="64" customWidth="1"/>
    <col min="7445" max="7445" width="17.7109375" style="64" customWidth="1"/>
    <col min="7446" max="7446" width="16.140625" style="64" customWidth="1"/>
    <col min="7447" max="7447" width="16.85546875" style="64" customWidth="1"/>
    <col min="7448" max="7680" width="9.140625" style="64"/>
    <col min="7681" max="7681" width="25.42578125" style="64" customWidth="1"/>
    <col min="7682" max="7682" width="6" style="64" customWidth="1"/>
    <col min="7683" max="7683" width="18.85546875" style="64" customWidth="1"/>
    <col min="7684" max="7684" width="15.85546875" style="64" customWidth="1"/>
    <col min="7685" max="7685" width="14.28515625" style="64" customWidth="1"/>
    <col min="7686" max="7687" width="14" style="64" customWidth="1"/>
    <col min="7688" max="7688" width="17.7109375" style="64" customWidth="1"/>
    <col min="7689" max="7689" width="15.85546875" style="64" customWidth="1"/>
    <col min="7690" max="7690" width="15.7109375" style="64" customWidth="1"/>
    <col min="7691" max="7691" width="16.7109375" style="64" customWidth="1"/>
    <col min="7692" max="7692" width="14.42578125" style="64" customWidth="1"/>
    <col min="7693" max="7693" width="13" style="64" customWidth="1"/>
    <col min="7694" max="7694" width="17.7109375" style="64" customWidth="1"/>
    <col min="7695" max="7695" width="16.140625" style="64" customWidth="1"/>
    <col min="7696" max="7696" width="14.85546875" style="64" customWidth="1"/>
    <col min="7697" max="7697" width="14.140625" style="64" customWidth="1"/>
    <col min="7698" max="7700" width="14.28515625" style="64" customWidth="1"/>
    <col min="7701" max="7701" width="17.7109375" style="64" customWidth="1"/>
    <col min="7702" max="7702" width="16.140625" style="64" customWidth="1"/>
    <col min="7703" max="7703" width="16.85546875" style="64" customWidth="1"/>
    <col min="7704" max="7936" width="9.140625" style="64"/>
    <col min="7937" max="7937" width="25.42578125" style="64" customWidth="1"/>
    <col min="7938" max="7938" width="6" style="64" customWidth="1"/>
    <col min="7939" max="7939" width="18.85546875" style="64" customWidth="1"/>
    <col min="7940" max="7940" width="15.85546875" style="64" customWidth="1"/>
    <col min="7941" max="7941" width="14.28515625" style="64" customWidth="1"/>
    <col min="7942" max="7943" width="14" style="64" customWidth="1"/>
    <col min="7944" max="7944" width="17.7109375" style="64" customWidth="1"/>
    <col min="7945" max="7945" width="15.85546875" style="64" customWidth="1"/>
    <col min="7946" max="7946" width="15.7109375" style="64" customWidth="1"/>
    <col min="7947" max="7947" width="16.7109375" style="64" customWidth="1"/>
    <col min="7948" max="7948" width="14.42578125" style="64" customWidth="1"/>
    <col min="7949" max="7949" width="13" style="64" customWidth="1"/>
    <col min="7950" max="7950" width="17.7109375" style="64" customWidth="1"/>
    <col min="7951" max="7951" width="16.140625" style="64" customWidth="1"/>
    <col min="7952" max="7952" width="14.85546875" style="64" customWidth="1"/>
    <col min="7953" max="7953" width="14.140625" style="64" customWidth="1"/>
    <col min="7954" max="7956" width="14.28515625" style="64" customWidth="1"/>
    <col min="7957" max="7957" width="17.7109375" style="64" customWidth="1"/>
    <col min="7958" max="7958" width="16.140625" style="64" customWidth="1"/>
    <col min="7959" max="7959" width="16.85546875" style="64" customWidth="1"/>
    <col min="7960" max="8192" width="9.140625" style="64"/>
    <col min="8193" max="8193" width="25.42578125" style="64" customWidth="1"/>
    <col min="8194" max="8194" width="6" style="64" customWidth="1"/>
    <col min="8195" max="8195" width="18.85546875" style="64" customWidth="1"/>
    <col min="8196" max="8196" width="15.85546875" style="64" customWidth="1"/>
    <col min="8197" max="8197" width="14.28515625" style="64" customWidth="1"/>
    <col min="8198" max="8199" width="14" style="64" customWidth="1"/>
    <col min="8200" max="8200" width="17.7109375" style="64" customWidth="1"/>
    <col min="8201" max="8201" width="15.85546875" style="64" customWidth="1"/>
    <col min="8202" max="8202" width="15.7109375" style="64" customWidth="1"/>
    <col min="8203" max="8203" width="16.7109375" style="64" customWidth="1"/>
    <col min="8204" max="8204" width="14.42578125" style="64" customWidth="1"/>
    <col min="8205" max="8205" width="13" style="64" customWidth="1"/>
    <col min="8206" max="8206" width="17.7109375" style="64" customWidth="1"/>
    <col min="8207" max="8207" width="16.140625" style="64" customWidth="1"/>
    <col min="8208" max="8208" width="14.85546875" style="64" customWidth="1"/>
    <col min="8209" max="8209" width="14.140625" style="64" customWidth="1"/>
    <col min="8210" max="8212" width="14.28515625" style="64" customWidth="1"/>
    <col min="8213" max="8213" width="17.7109375" style="64" customWidth="1"/>
    <col min="8214" max="8214" width="16.140625" style="64" customWidth="1"/>
    <col min="8215" max="8215" width="16.85546875" style="64" customWidth="1"/>
    <col min="8216" max="8448" width="9.140625" style="64"/>
    <col min="8449" max="8449" width="25.42578125" style="64" customWidth="1"/>
    <col min="8450" max="8450" width="6" style="64" customWidth="1"/>
    <col min="8451" max="8451" width="18.85546875" style="64" customWidth="1"/>
    <col min="8452" max="8452" width="15.85546875" style="64" customWidth="1"/>
    <col min="8453" max="8453" width="14.28515625" style="64" customWidth="1"/>
    <col min="8454" max="8455" width="14" style="64" customWidth="1"/>
    <col min="8456" max="8456" width="17.7109375" style="64" customWidth="1"/>
    <col min="8457" max="8457" width="15.85546875" style="64" customWidth="1"/>
    <col min="8458" max="8458" width="15.7109375" style="64" customWidth="1"/>
    <col min="8459" max="8459" width="16.7109375" style="64" customWidth="1"/>
    <col min="8460" max="8460" width="14.42578125" style="64" customWidth="1"/>
    <col min="8461" max="8461" width="13" style="64" customWidth="1"/>
    <col min="8462" max="8462" width="17.7109375" style="64" customWidth="1"/>
    <col min="8463" max="8463" width="16.140625" style="64" customWidth="1"/>
    <col min="8464" max="8464" width="14.85546875" style="64" customWidth="1"/>
    <col min="8465" max="8465" width="14.140625" style="64" customWidth="1"/>
    <col min="8466" max="8468" width="14.28515625" style="64" customWidth="1"/>
    <col min="8469" max="8469" width="17.7109375" style="64" customWidth="1"/>
    <col min="8470" max="8470" width="16.140625" style="64" customWidth="1"/>
    <col min="8471" max="8471" width="16.85546875" style="64" customWidth="1"/>
    <col min="8472" max="8704" width="9.140625" style="64"/>
    <col min="8705" max="8705" width="25.42578125" style="64" customWidth="1"/>
    <col min="8706" max="8706" width="6" style="64" customWidth="1"/>
    <col min="8707" max="8707" width="18.85546875" style="64" customWidth="1"/>
    <col min="8708" max="8708" width="15.85546875" style="64" customWidth="1"/>
    <col min="8709" max="8709" width="14.28515625" style="64" customWidth="1"/>
    <col min="8710" max="8711" width="14" style="64" customWidth="1"/>
    <col min="8712" max="8712" width="17.7109375" style="64" customWidth="1"/>
    <col min="8713" max="8713" width="15.85546875" style="64" customWidth="1"/>
    <col min="8714" max="8714" width="15.7109375" style="64" customWidth="1"/>
    <col min="8715" max="8715" width="16.7109375" style="64" customWidth="1"/>
    <col min="8716" max="8716" width="14.42578125" style="64" customWidth="1"/>
    <col min="8717" max="8717" width="13" style="64" customWidth="1"/>
    <col min="8718" max="8718" width="17.7109375" style="64" customWidth="1"/>
    <col min="8719" max="8719" width="16.140625" style="64" customWidth="1"/>
    <col min="8720" max="8720" width="14.85546875" style="64" customWidth="1"/>
    <col min="8721" max="8721" width="14.140625" style="64" customWidth="1"/>
    <col min="8722" max="8724" width="14.28515625" style="64" customWidth="1"/>
    <col min="8725" max="8725" width="17.7109375" style="64" customWidth="1"/>
    <col min="8726" max="8726" width="16.140625" style="64" customWidth="1"/>
    <col min="8727" max="8727" width="16.85546875" style="64" customWidth="1"/>
    <col min="8728" max="8960" width="9.140625" style="64"/>
    <col min="8961" max="8961" width="25.42578125" style="64" customWidth="1"/>
    <col min="8962" max="8962" width="6" style="64" customWidth="1"/>
    <col min="8963" max="8963" width="18.85546875" style="64" customWidth="1"/>
    <col min="8964" max="8964" width="15.85546875" style="64" customWidth="1"/>
    <col min="8965" max="8965" width="14.28515625" style="64" customWidth="1"/>
    <col min="8966" max="8967" width="14" style="64" customWidth="1"/>
    <col min="8968" max="8968" width="17.7109375" style="64" customWidth="1"/>
    <col min="8969" max="8969" width="15.85546875" style="64" customWidth="1"/>
    <col min="8970" max="8970" width="15.7109375" style="64" customWidth="1"/>
    <col min="8971" max="8971" width="16.7109375" style="64" customWidth="1"/>
    <col min="8972" max="8972" width="14.42578125" style="64" customWidth="1"/>
    <col min="8973" max="8973" width="13" style="64" customWidth="1"/>
    <col min="8974" max="8974" width="17.7109375" style="64" customWidth="1"/>
    <col min="8975" max="8975" width="16.140625" style="64" customWidth="1"/>
    <col min="8976" max="8976" width="14.85546875" style="64" customWidth="1"/>
    <col min="8977" max="8977" width="14.140625" style="64" customWidth="1"/>
    <col min="8978" max="8980" width="14.28515625" style="64" customWidth="1"/>
    <col min="8981" max="8981" width="17.7109375" style="64" customWidth="1"/>
    <col min="8982" max="8982" width="16.140625" style="64" customWidth="1"/>
    <col min="8983" max="8983" width="16.85546875" style="64" customWidth="1"/>
    <col min="8984" max="9216" width="9.140625" style="64"/>
    <col min="9217" max="9217" width="25.42578125" style="64" customWidth="1"/>
    <col min="9218" max="9218" width="6" style="64" customWidth="1"/>
    <col min="9219" max="9219" width="18.85546875" style="64" customWidth="1"/>
    <col min="9220" max="9220" width="15.85546875" style="64" customWidth="1"/>
    <col min="9221" max="9221" width="14.28515625" style="64" customWidth="1"/>
    <col min="9222" max="9223" width="14" style="64" customWidth="1"/>
    <col min="9224" max="9224" width="17.7109375" style="64" customWidth="1"/>
    <col min="9225" max="9225" width="15.85546875" style="64" customWidth="1"/>
    <col min="9226" max="9226" width="15.7109375" style="64" customWidth="1"/>
    <col min="9227" max="9227" width="16.7109375" style="64" customWidth="1"/>
    <col min="9228" max="9228" width="14.42578125" style="64" customWidth="1"/>
    <col min="9229" max="9229" width="13" style="64" customWidth="1"/>
    <col min="9230" max="9230" width="17.7109375" style="64" customWidth="1"/>
    <col min="9231" max="9231" width="16.140625" style="64" customWidth="1"/>
    <col min="9232" max="9232" width="14.85546875" style="64" customWidth="1"/>
    <col min="9233" max="9233" width="14.140625" style="64" customWidth="1"/>
    <col min="9234" max="9236" width="14.28515625" style="64" customWidth="1"/>
    <col min="9237" max="9237" width="17.7109375" style="64" customWidth="1"/>
    <col min="9238" max="9238" width="16.140625" style="64" customWidth="1"/>
    <col min="9239" max="9239" width="16.85546875" style="64" customWidth="1"/>
    <col min="9240" max="9472" width="9.140625" style="64"/>
    <col min="9473" max="9473" width="25.42578125" style="64" customWidth="1"/>
    <col min="9474" max="9474" width="6" style="64" customWidth="1"/>
    <col min="9475" max="9475" width="18.85546875" style="64" customWidth="1"/>
    <col min="9476" max="9476" width="15.85546875" style="64" customWidth="1"/>
    <col min="9477" max="9477" width="14.28515625" style="64" customWidth="1"/>
    <col min="9478" max="9479" width="14" style="64" customWidth="1"/>
    <col min="9480" max="9480" width="17.7109375" style="64" customWidth="1"/>
    <col min="9481" max="9481" width="15.85546875" style="64" customWidth="1"/>
    <col min="9482" max="9482" width="15.7109375" style="64" customWidth="1"/>
    <col min="9483" max="9483" width="16.7109375" style="64" customWidth="1"/>
    <col min="9484" max="9484" width="14.42578125" style="64" customWidth="1"/>
    <col min="9485" max="9485" width="13" style="64" customWidth="1"/>
    <col min="9486" max="9486" width="17.7109375" style="64" customWidth="1"/>
    <col min="9487" max="9487" width="16.140625" style="64" customWidth="1"/>
    <col min="9488" max="9488" width="14.85546875" style="64" customWidth="1"/>
    <col min="9489" max="9489" width="14.140625" style="64" customWidth="1"/>
    <col min="9490" max="9492" width="14.28515625" style="64" customWidth="1"/>
    <col min="9493" max="9493" width="17.7109375" style="64" customWidth="1"/>
    <col min="9494" max="9494" width="16.140625" style="64" customWidth="1"/>
    <col min="9495" max="9495" width="16.85546875" style="64" customWidth="1"/>
    <col min="9496" max="9728" width="9.140625" style="64"/>
    <col min="9729" max="9729" width="25.42578125" style="64" customWidth="1"/>
    <col min="9730" max="9730" width="6" style="64" customWidth="1"/>
    <col min="9731" max="9731" width="18.85546875" style="64" customWidth="1"/>
    <col min="9732" max="9732" width="15.85546875" style="64" customWidth="1"/>
    <col min="9733" max="9733" width="14.28515625" style="64" customWidth="1"/>
    <col min="9734" max="9735" width="14" style="64" customWidth="1"/>
    <col min="9736" max="9736" width="17.7109375" style="64" customWidth="1"/>
    <col min="9737" max="9737" width="15.85546875" style="64" customWidth="1"/>
    <col min="9738" max="9738" width="15.7109375" style="64" customWidth="1"/>
    <col min="9739" max="9739" width="16.7109375" style="64" customWidth="1"/>
    <col min="9740" max="9740" width="14.42578125" style="64" customWidth="1"/>
    <col min="9741" max="9741" width="13" style="64" customWidth="1"/>
    <col min="9742" max="9742" width="17.7109375" style="64" customWidth="1"/>
    <col min="9743" max="9743" width="16.140625" style="64" customWidth="1"/>
    <col min="9744" max="9744" width="14.85546875" style="64" customWidth="1"/>
    <col min="9745" max="9745" width="14.140625" style="64" customWidth="1"/>
    <col min="9746" max="9748" width="14.28515625" style="64" customWidth="1"/>
    <col min="9749" max="9749" width="17.7109375" style="64" customWidth="1"/>
    <col min="9750" max="9750" width="16.140625" style="64" customWidth="1"/>
    <col min="9751" max="9751" width="16.85546875" style="64" customWidth="1"/>
    <col min="9752" max="9984" width="9.140625" style="64"/>
    <col min="9985" max="9985" width="25.42578125" style="64" customWidth="1"/>
    <col min="9986" max="9986" width="6" style="64" customWidth="1"/>
    <col min="9987" max="9987" width="18.85546875" style="64" customWidth="1"/>
    <col min="9988" max="9988" width="15.85546875" style="64" customWidth="1"/>
    <col min="9989" max="9989" width="14.28515625" style="64" customWidth="1"/>
    <col min="9990" max="9991" width="14" style="64" customWidth="1"/>
    <col min="9992" max="9992" width="17.7109375" style="64" customWidth="1"/>
    <col min="9993" max="9993" width="15.85546875" style="64" customWidth="1"/>
    <col min="9994" max="9994" width="15.7109375" style="64" customWidth="1"/>
    <col min="9995" max="9995" width="16.7109375" style="64" customWidth="1"/>
    <col min="9996" max="9996" width="14.42578125" style="64" customWidth="1"/>
    <col min="9997" max="9997" width="13" style="64" customWidth="1"/>
    <col min="9998" max="9998" width="17.7109375" style="64" customWidth="1"/>
    <col min="9999" max="9999" width="16.140625" style="64" customWidth="1"/>
    <col min="10000" max="10000" width="14.85546875" style="64" customWidth="1"/>
    <col min="10001" max="10001" width="14.140625" style="64" customWidth="1"/>
    <col min="10002" max="10004" width="14.28515625" style="64" customWidth="1"/>
    <col min="10005" max="10005" width="17.7109375" style="64" customWidth="1"/>
    <col min="10006" max="10006" width="16.140625" style="64" customWidth="1"/>
    <col min="10007" max="10007" width="16.85546875" style="64" customWidth="1"/>
    <col min="10008" max="10240" width="9.140625" style="64"/>
    <col min="10241" max="10241" width="25.42578125" style="64" customWidth="1"/>
    <col min="10242" max="10242" width="6" style="64" customWidth="1"/>
    <col min="10243" max="10243" width="18.85546875" style="64" customWidth="1"/>
    <col min="10244" max="10244" width="15.85546875" style="64" customWidth="1"/>
    <col min="10245" max="10245" width="14.28515625" style="64" customWidth="1"/>
    <col min="10246" max="10247" width="14" style="64" customWidth="1"/>
    <col min="10248" max="10248" width="17.7109375" style="64" customWidth="1"/>
    <col min="10249" max="10249" width="15.85546875" style="64" customWidth="1"/>
    <col min="10250" max="10250" width="15.7109375" style="64" customWidth="1"/>
    <col min="10251" max="10251" width="16.7109375" style="64" customWidth="1"/>
    <col min="10252" max="10252" width="14.42578125" style="64" customWidth="1"/>
    <col min="10253" max="10253" width="13" style="64" customWidth="1"/>
    <col min="10254" max="10254" width="17.7109375" style="64" customWidth="1"/>
    <col min="10255" max="10255" width="16.140625" style="64" customWidth="1"/>
    <col min="10256" max="10256" width="14.85546875" style="64" customWidth="1"/>
    <col min="10257" max="10257" width="14.140625" style="64" customWidth="1"/>
    <col min="10258" max="10260" width="14.28515625" style="64" customWidth="1"/>
    <col min="10261" max="10261" width="17.7109375" style="64" customWidth="1"/>
    <col min="10262" max="10262" width="16.140625" style="64" customWidth="1"/>
    <col min="10263" max="10263" width="16.85546875" style="64" customWidth="1"/>
    <col min="10264" max="10496" width="9.140625" style="64"/>
    <col min="10497" max="10497" width="25.42578125" style="64" customWidth="1"/>
    <col min="10498" max="10498" width="6" style="64" customWidth="1"/>
    <col min="10499" max="10499" width="18.85546875" style="64" customWidth="1"/>
    <col min="10500" max="10500" width="15.85546875" style="64" customWidth="1"/>
    <col min="10501" max="10501" width="14.28515625" style="64" customWidth="1"/>
    <col min="10502" max="10503" width="14" style="64" customWidth="1"/>
    <col min="10504" max="10504" width="17.7109375" style="64" customWidth="1"/>
    <col min="10505" max="10505" width="15.85546875" style="64" customWidth="1"/>
    <col min="10506" max="10506" width="15.7109375" style="64" customWidth="1"/>
    <col min="10507" max="10507" width="16.7109375" style="64" customWidth="1"/>
    <col min="10508" max="10508" width="14.42578125" style="64" customWidth="1"/>
    <col min="10509" max="10509" width="13" style="64" customWidth="1"/>
    <col min="10510" max="10510" width="17.7109375" style="64" customWidth="1"/>
    <col min="10511" max="10511" width="16.140625" style="64" customWidth="1"/>
    <col min="10512" max="10512" width="14.85546875" style="64" customWidth="1"/>
    <col min="10513" max="10513" width="14.140625" style="64" customWidth="1"/>
    <col min="10514" max="10516" width="14.28515625" style="64" customWidth="1"/>
    <col min="10517" max="10517" width="17.7109375" style="64" customWidth="1"/>
    <col min="10518" max="10518" width="16.140625" style="64" customWidth="1"/>
    <col min="10519" max="10519" width="16.85546875" style="64" customWidth="1"/>
    <col min="10520" max="10752" width="9.140625" style="64"/>
    <col min="10753" max="10753" width="25.42578125" style="64" customWidth="1"/>
    <col min="10754" max="10754" width="6" style="64" customWidth="1"/>
    <col min="10755" max="10755" width="18.85546875" style="64" customWidth="1"/>
    <col min="10756" max="10756" width="15.85546875" style="64" customWidth="1"/>
    <col min="10757" max="10757" width="14.28515625" style="64" customWidth="1"/>
    <col min="10758" max="10759" width="14" style="64" customWidth="1"/>
    <col min="10760" max="10760" width="17.7109375" style="64" customWidth="1"/>
    <col min="10761" max="10761" width="15.85546875" style="64" customWidth="1"/>
    <col min="10762" max="10762" width="15.7109375" style="64" customWidth="1"/>
    <col min="10763" max="10763" width="16.7109375" style="64" customWidth="1"/>
    <col min="10764" max="10764" width="14.42578125" style="64" customWidth="1"/>
    <col min="10765" max="10765" width="13" style="64" customWidth="1"/>
    <col min="10766" max="10766" width="17.7109375" style="64" customWidth="1"/>
    <col min="10767" max="10767" width="16.140625" style="64" customWidth="1"/>
    <col min="10768" max="10768" width="14.85546875" style="64" customWidth="1"/>
    <col min="10769" max="10769" width="14.140625" style="64" customWidth="1"/>
    <col min="10770" max="10772" width="14.28515625" style="64" customWidth="1"/>
    <col min="10773" max="10773" width="17.7109375" style="64" customWidth="1"/>
    <col min="10774" max="10774" width="16.140625" style="64" customWidth="1"/>
    <col min="10775" max="10775" width="16.85546875" style="64" customWidth="1"/>
    <col min="10776" max="11008" width="9.140625" style="64"/>
    <col min="11009" max="11009" width="25.42578125" style="64" customWidth="1"/>
    <col min="11010" max="11010" width="6" style="64" customWidth="1"/>
    <col min="11011" max="11011" width="18.85546875" style="64" customWidth="1"/>
    <col min="11012" max="11012" width="15.85546875" style="64" customWidth="1"/>
    <col min="11013" max="11013" width="14.28515625" style="64" customWidth="1"/>
    <col min="11014" max="11015" width="14" style="64" customWidth="1"/>
    <col min="11016" max="11016" width="17.7109375" style="64" customWidth="1"/>
    <col min="11017" max="11017" width="15.85546875" style="64" customWidth="1"/>
    <col min="11018" max="11018" width="15.7109375" style="64" customWidth="1"/>
    <col min="11019" max="11019" width="16.7109375" style="64" customWidth="1"/>
    <col min="11020" max="11020" width="14.42578125" style="64" customWidth="1"/>
    <col min="11021" max="11021" width="13" style="64" customWidth="1"/>
    <col min="11022" max="11022" width="17.7109375" style="64" customWidth="1"/>
    <col min="11023" max="11023" width="16.140625" style="64" customWidth="1"/>
    <col min="11024" max="11024" width="14.85546875" style="64" customWidth="1"/>
    <col min="11025" max="11025" width="14.140625" style="64" customWidth="1"/>
    <col min="11026" max="11028" width="14.28515625" style="64" customWidth="1"/>
    <col min="11029" max="11029" width="17.7109375" style="64" customWidth="1"/>
    <col min="11030" max="11030" width="16.140625" style="64" customWidth="1"/>
    <col min="11031" max="11031" width="16.85546875" style="64" customWidth="1"/>
    <col min="11032" max="11264" width="9.140625" style="64"/>
    <col min="11265" max="11265" width="25.42578125" style="64" customWidth="1"/>
    <col min="11266" max="11266" width="6" style="64" customWidth="1"/>
    <col min="11267" max="11267" width="18.85546875" style="64" customWidth="1"/>
    <col min="11268" max="11268" width="15.85546875" style="64" customWidth="1"/>
    <col min="11269" max="11269" width="14.28515625" style="64" customWidth="1"/>
    <col min="11270" max="11271" width="14" style="64" customWidth="1"/>
    <col min="11272" max="11272" width="17.7109375" style="64" customWidth="1"/>
    <col min="11273" max="11273" width="15.85546875" style="64" customWidth="1"/>
    <col min="11274" max="11274" width="15.7109375" style="64" customWidth="1"/>
    <col min="11275" max="11275" width="16.7109375" style="64" customWidth="1"/>
    <col min="11276" max="11276" width="14.42578125" style="64" customWidth="1"/>
    <col min="11277" max="11277" width="13" style="64" customWidth="1"/>
    <col min="11278" max="11278" width="17.7109375" style="64" customWidth="1"/>
    <col min="11279" max="11279" width="16.140625" style="64" customWidth="1"/>
    <col min="11280" max="11280" width="14.85546875" style="64" customWidth="1"/>
    <col min="11281" max="11281" width="14.140625" style="64" customWidth="1"/>
    <col min="11282" max="11284" width="14.28515625" style="64" customWidth="1"/>
    <col min="11285" max="11285" width="17.7109375" style="64" customWidth="1"/>
    <col min="11286" max="11286" width="16.140625" style="64" customWidth="1"/>
    <col min="11287" max="11287" width="16.85546875" style="64" customWidth="1"/>
    <col min="11288" max="11520" width="9.140625" style="64"/>
    <col min="11521" max="11521" width="25.42578125" style="64" customWidth="1"/>
    <col min="11522" max="11522" width="6" style="64" customWidth="1"/>
    <col min="11523" max="11523" width="18.85546875" style="64" customWidth="1"/>
    <col min="11524" max="11524" width="15.85546875" style="64" customWidth="1"/>
    <col min="11525" max="11525" width="14.28515625" style="64" customWidth="1"/>
    <col min="11526" max="11527" width="14" style="64" customWidth="1"/>
    <col min="11528" max="11528" width="17.7109375" style="64" customWidth="1"/>
    <col min="11529" max="11529" width="15.85546875" style="64" customWidth="1"/>
    <col min="11530" max="11530" width="15.7109375" style="64" customWidth="1"/>
    <col min="11531" max="11531" width="16.7109375" style="64" customWidth="1"/>
    <col min="11532" max="11532" width="14.42578125" style="64" customWidth="1"/>
    <col min="11533" max="11533" width="13" style="64" customWidth="1"/>
    <col min="11534" max="11534" width="17.7109375" style="64" customWidth="1"/>
    <col min="11535" max="11535" width="16.140625" style="64" customWidth="1"/>
    <col min="11536" max="11536" width="14.85546875" style="64" customWidth="1"/>
    <col min="11537" max="11537" width="14.140625" style="64" customWidth="1"/>
    <col min="11538" max="11540" width="14.28515625" style="64" customWidth="1"/>
    <col min="11541" max="11541" width="17.7109375" style="64" customWidth="1"/>
    <col min="11542" max="11542" width="16.140625" style="64" customWidth="1"/>
    <col min="11543" max="11543" width="16.85546875" style="64" customWidth="1"/>
    <col min="11544" max="11776" width="9.140625" style="64"/>
    <col min="11777" max="11777" width="25.42578125" style="64" customWidth="1"/>
    <col min="11778" max="11778" width="6" style="64" customWidth="1"/>
    <col min="11779" max="11779" width="18.85546875" style="64" customWidth="1"/>
    <col min="11780" max="11780" width="15.85546875" style="64" customWidth="1"/>
    <col min="11781" max="11781" width="14.28515625" style="64" customWidth="1"/>
    <col min="11782" max="11783" width="14" style="64" customWidth="1"/>
    <col min="11784" max="11784" width="17.7109375" style="64" customWidth="1"/>
    <col min="11785" max="11785" width="15.85546875" style="64" customWidth="1"/>
    <col min="11786" max="11786" width="15.7109375" style="64" customWidth="1"/>
    <col min="11787" max="11787" width="16.7109375" style="64" customWidth="1"/>
    <col min="11788" max="11788" width="14.42578125" style="64" customWidth="1"/>
    <col min="11789" max="11789" width="13" style="64" customWidth="1"/>
    <col min="11790" max="11790" width="17.7109375" style="64" customWidth="1"/>
    <col min="11791" max="11791" width="16.140625" style="64" customWidth="1"/>
    <col min="11792" max="11792" width="14.85546875" style="64" customWidth="1"/>
    <col min="11793" max="11793" width="14.140625" style="64" customWidth="1"/>
    <col min="11794" max="11796" width="14.28515625" style="64" customWidth="1"/>
    <col min="11797" max="11797" width="17.7109375" style="64" customWidth="1"/>
    <col min="11798" max="11798" width="16.140625" style="64" customWidth="1"/>
    <col min="11799" max="11799" width="16.85546875" style="64" customWidth="1"/>
    <col min="11800" max="12032" width="9.140625" style="64"/>
    <col min="12033" max="12033" width="25.42578125" style="64" customWidth="1"/>
    <col min="12034" max="12034" width="6" style="64" customWidth="1"/>
    <col min="12035" max="12035" width="18.85546875" style="64" customWidth="1"/>
    <col min="12036" max="12036" width="15.85546875" style="64" customWidth="1"/>
    <col min="12037" max="12037" width="14.28515625" style="64" customWidth="1"/>
    <col min="12038" max="12039" width="14" style="64" customWidth="1"/>
    <col min="12040" max="12040" width="17.7109375" style="64" customWidth="1"/>
    <col min="12041" max="12041" width="15.85546875" style="64" customWidth="1"/>
    <col min="12042" max="12042" width="15.7109375" style="64" customWidth="1"/>
    <col min="12043" max="12043" width="16.7109375" style="64" customWidth="1"/>
    <col min="12044" max="12044" width="14.42578125" style="64" customWidth="1"/>
    <col min="12045" max="12045" width="13" style="64" customWidth="1"/>
    <col min="12046" max="12046" width="17.7109375" style="64" customWidth="1"/>
    <col min="12047" max="12047" width="16.140625" style="64" customWidth="1"/>
    <col min="12048" max="12048" width="14.85546875" style="64" customWidth="1"/>
    <col min="12049" max="12049" width="14.140625" style="64" customWidth="1"/>
    <col min="12050" max="12052" width="14.28515625" style="64" customWidth="1"/>
    <col min="12053" max="12053" width="17.7109375" style="64" customWidth="1"/>
    <col min="12054" max="12054" width="16.140625" style="64" customWidth="1"/>
    <col min="12055" max="12055" width="16.85546875" style="64" customWidth="1"/>
    <col min="12056" max="12288" width="9.140625" style="64"/>
    <col min="12289" max="12289" width="25.42578125" style="64" customWidth="1"/>
    <col min="12290" max="12290" width="6" style="64" customWidth="1"/>
    <col min="12291" max="12291" width="18.85546875" style="64" customWidth="1"/>
    <col min="12292" max="12292" width="15.85546875" style="64" customWidth="1"/>
    <col min="12293" max="12293" width="14.28515625" style="64" customWidth="1"/>
    <col min="12294" max="12295" width="14" style="64" customWidth="1"/>
    <col min="12296" max="12296" width="17.7109375" style="64" customWidth="1"/>
    <col min="12297" max="12297" width="15.85546875" style="64" customWidth="1"/>
    <col min="12298" max="12298" width="15.7109375" style="64" customWidth="1"/>
    <col min="12299" max="12299" width="16.7109375" style="64" customWidth="1"/>
    <col min="12300" max="12300" width="14.42578125" style="64" customWidth="1"/>
    <col min="12301" max="12301" width="13" style="64" customWidth="1"/>
    <col min="12302" max="12302" width="17.7109375" style="64" customWidth="1"/>
    <col min="12303" max="12303" width="16.140625" style="64" customWidth="1"/>
    <col min="12304" max="12304" width="14.85546875" style="64" customWidth="1"/>
    <col min="12305" max="12305" width="14.140625" style="64" customWidth="1"/>
    <col min="12306" max="12308" width="14.28515625" style="64" customWidth="1"/>
    <col min="12309" max="12309" width="17.7109375" style="64" customWidth="1"/>
    <col min="12310" max="12310" width="16.140625" style="64" customWidth="1"/>
    <col min="12311" max="12311" width="16.85546875" style="64" customWidth="1"/>
    <col min="12312" max="12544" width="9.140625" style="64"/>
    <col min="12545" max="12545" width="25.42578125" style="64" customWidth="1"/>
    <col min="12546" max="12546" width="6" style="64" customWidth="1"/>
    <col min="12547" max="12547" width="18.85546875" style="64" customWidth="1"/>
    <col min="12548" max="12548" width="15.85546875" style="64" customWidth="1"/>
    <col min="12549" max="12549" width="14.28515625" style="64" customWidth="1"/>
    <col min="12550" max="12551" width="14" style="64" customWidth="1"/>
    <col min="12552" max="12552" width="17.7109375" style="64" customWidth="1"/>
    <col min="12553" max="12553" width="15.85546875" style="64" customWidth="1"/>
    <col min="12554" max="12554" width="15.7109375" style="64" customWidth="1"/>
    <col min="12555" max="12555" width="16.7109375" style="64" customWidth="1"/>
    <col min="12556" max="12556" width="14.42578125" style="64" customWidth="1"/>
    <col min="12557" max="12557" width="13" style="64" customWidth="1"/>
    <col min="12558" max="12558" width="17.7109375" style="64" customWidth="1"/>
    <col min="12559" max="12559" width="16.140625" style="64" customWidth="1"/>
    <col min="12560" max="12560" width="14.85546875" style="64" customWidth="1"/>
    <col min="12561" max="12561" width="14.140625" style="64" customWidth="1"/>
    <col min="12562" max="12564" width="14.28515625" style="64" customWidth="1"/>
    <col min="12565" max="12565" width="17.7109375" style="64" customWidth="1"/>
    <col min="12566" max="12566" width="16.140625" style="64" customWidth="1"/>
    <col min="12567" max="12567" width="16.85546875" style="64" customWidth="1"/>
    <col min="12568" max="12800" width="9.140625" style="64"/>
    <col min="12801" max="12801" width="25.42578125" style="64" customWidth="1"/>
    <col min="12802" max="12802" width="6" style="64" customWidth="1"/>
    <col min="12803" max="12803" width="18.85546875" style="64" customWidth="1"/>
    <col min="12804" max="12804" width="15.85546875" style="64" customWidth="1"/>
    <col min="12805" max="12805" width="14.28515625" style="64" customWidth="1"/>
    <col min="12806" max="12807" width="14" style="64" customWidth="1"/>
    <col min="12808" max="12808" width="17.7109375" style="64" customWidth="1"/>
    <col min="12809" max="12809" width="15.85546875" style="64" customWidth="1"/>
    <col min="12810" max="12810" width="15.7109375" style="64" customWidth="1"/>
    <col min="12811" max="12811" width="16.7109375" style="64" customWidth="1"/>
    <col min="12812" max="12812" width="14.42578125" style="64" customWidth="1"/>
    <col min="12813" max="12813" width="13" style="64" customWidth="1"/>
    <col min="12814" max="12814" width="17.7109375" style="64" customWidth="1"/>
    <col min="12815" max="12815" width="16.140625" style="64" customWidth="1"/>
    <col min="12816" max="12816" width="14.85546875" style="64" customWidth="1"/>
    <col min="12817" max="12817" width="14.140625" style="64" customWidth="1"/>
    <col min="12818" max="12820" width="14.28515625" style="64" customWidth="1"/>
    <col min="12821" max="12821" width="17.7109375" style="64" customWidth="1"/>
    <col min="12822" max="12822" width="16.140625" style="64" customWidth="1"/>
    <col min="12823" max="12823" width="16.85546875" style="64" customWidth="1"/>
    <col min="12824" max="13056" width="9.140625" style="64"/>
    <col min="13057" max="13057" width="25.42578125" style="64" customWidth="1"/>
    <col min="13058" max="13058" width="6" style="64" customWidth="1"/>
    <col min="13059" max="13059" width="18.85546875" style="64" customWidth="1"/>
    <col min="13060" max="13060" width="15.85546875" style="64" customWidth="1"/>
    <col min="13061" max="13061" width="14.28515625" style="64" customWidth="1"/>
    <col min="13062" max="13063" width="14" style="64" customWidth="1"/>
    <col min="13064" max="13064" width="17.7109375" style="64" customWidth="1"/>
    <col min="13065" max="13065" width="15.85546875" style="64" customWidth="1"/>
    <col min="13066" max="13066" width="15.7109375" style="64" customWidth="1"/>
    <col min="13067" max="13067" width="16.7109375" style="64" customWidth="1"/>
    <col min="13068" max="13068" width="14.42578125" style="64" customWidth="1"/>
    <col min="13069" max="13069" width="13" style="64" customWidth="1"/>
    <col min="13070" max="13070" width="17.7109375" style="64" customWidth="1"/>
    <col min="13071" max="13071" width="16.140625" style="64" customWidth="1"/>
    <col min="13072" max="13072" width="14.85546875" style="64" customWidth="1"/>
    <col min="13073" max="13073" width="14.140625" style="64" customWidth="1"/>
    <col min="13074" max="13076" width="14.28515625" style="64" customWidth="1"/>
    <col min="13077" max="13077" width="17.7109375" style="64" customWidth="1"/>
    <col min="13078" max="13078" width="16.140625" style="64" customWidth="1"/>
    <col min="13079" max="13079" width="16.85546875" style="64" customWidth="1"/>
    <col min="13080" max="13312" width="9.140625" style="64"/>
    <col min="13313" max="13313" width="25.42578125" style="64" customWidth="1"/>
    <col min="13314" max="13314" width="6" style="64" customWidth="1"/>
    <col min="13315" max="13315" width="18.85546875" style="64" customWidth="1"/>
    <col min="13316" max="13316" width="15.85546875" style="64" customWidth="1"/>
    <col min="13317" max="13317" width="14.28515625" style="64" customWidth="1"/>
    <col min="13318" max="13319" width="14" style="64" customWidth="1"/>
    <col min="13320" max="13320" width="17.7109375" style="64" customWidth="1"/>
    <col min="13321" max="13321" width="15.85546875" style="64" customWidth="1"/>
    <col min="13322" max="13322" width="15.7109375" style="64" customWidth="1"/>
    <col min="13323" max="13323" width="16.7109375" style="64" customWidth="1"/>
    <col min="13324" max="13324" width="14.42578125" style="64" customWidth="1"/>
    <col min="13325" max="13325" width="13" style="64" customWidth="1"/>
    <col min="13326" max="13326" width="17.7109375" style="64" customWidth="1"/>
    <col min="13327" max="13327" width="16.140625" style="64" customWidth="1"/>
    <col min="13328" max="13328" width="14.85546875" style="64" customWidth="1"/>
    <col min="13329" max="13329" width="14.140625" style="64" customWidth="1"/>
    <col min="13330" max="13332" width="14.28515625" style="64" customWidth="1"/>
    <col min="13333" max="13333" width="17.7109375" style="64" customWidth="1"/>
    <col min="13334" max="13334" width="16.140625" style="64" customWidth="1"/>
    <col min="13335" max="13335" width="16.85546875" style="64" customWidth="1"/>
    <col min="13336" max="13568" width="9.140625" style="64"/>
    <col min="13569" max="13569" width="25.42578125" style="64" customWidth="1"/>
    <col min="13570" max="13570" width="6" style="64" customWidth="1"/>
    <col min="13571" max="13571" width="18.85546875" style="64" customWidth="1"/>
    <col min="13572" max="13572" width="15.85546875" style="64" customWidth="1"/>
    <col min="13573" max="13573" width="14.28515625" style="64" customWidth="1"/>
    <col min="13574" max="13575" width="14" style="64" customWidth="1"/>
    <col min="13576" max="13576" width="17.7109375" style="64" customWidth="1"/>
    <col min="13577" max="13577" width="15.85546875" style="64" customWidth="1"/>
    <col min="13578" max="13578" width="15.7109375" style="64" customWidth="1"/>
    <col min="13579" max="13579" width="16.7109375" style="64" customWidth="1"/>
    <col min="13580" max="13580" width="14.42578125" style="64" customWidth="1"/>
    <col min="13581" max="13581" width="13" style="64" customWidth="1"/>
    <col min="13582" max="13582" width="17.7109375" style="64" customWidth="1"/>
    <col min="13583" max="13583" width="16.140625" style="64" customWidth="1"/>
    <col min="13584" max="13584" width="14.85546875" style="64" customWidth="1"/>
    <col min="13585" max="13585" width="14.140625" style="64" customWidth="1"/>
    <col min="13586" max="13588" width="14.28515625" style="64" customWidth="1"/>
    <col min="13589" max="13589" width="17.7109375" style="64" customWidth="1"/>
    <col min="13590" max="13590" width="16.140625" style="64" customWidth="1"/>
    <col min="13591" max="13591" width="16.85546875" style="64" customWidth="1"/>
    <col min="13592" max="13824" width="9.140625" style="64"/>
    <col min="13825" max="13825" width="25.42578125" style="64" customWidth="1"/>
    <col min="13826" max="13826" width="6" style="64" customWidth="1"/>
    <col min="13827" max="13827" width="18.85546875" style="64" customWidth="1"/>
    <col min="13828" max="13828" width="15.85546875" style="64" customWidth="1"/>
    <col min="13829" max="13829" width="14.28515625" style="64" customWidth="1"/>
    <col min="13830" max="13831" width="14" style="64" customWidth="1"/>
    <col min="13832" max="13832" width="17.7109375" style="64" customWidth="1"/>
    <col min="13833" max="13833" width="15.85546875" style="64" customWidth="1"/>
    <col min="13834" max="13834" width="15.7109375" style="64" customWidth="1"/>
    <col min="13835" max="13835" width="16.7109375" style="64" customWidth="1"/>
    <col min="13836" max="13836" width="14.42578125" style="64" customWidth="1"/>
    <col min="13837" max="13837" width="13" style="64" customWidth="1"/>
    <col min="13838" max="13838" width="17.7109375" style="64" customWidth="1"/>
    <col min="13839" max="13839" width="16.140625" style="64" customWidth="1"/>
    <col min="13840" max="13840" width="14.85546875" style="64" customWidth="1"/>
    <col min="13841" max="13841" width="14.140625" style="64" customWidth="1"/>
    <col min="13842" max="13844" width="14.28515625" style="64" customWidth="1"/>
    <col min="13845" max="13845" width="17.7109375" style="64" customWidth="1"/>
    <col min="13846" max="13846" width="16.140625" style="64" customWidth="1"/>
    <col min="13847" max="13847" width="16.85546875" style="64" customWidth="1"/>
    <col min="13848" max="14080" width="9.140625" style="64"/>
    <col min="14081" max="14081" width="25.42578125" style="64" customWidth="1"/>
    <col min="14082" max="14082" width="6" style="64" customWidth="1"/>
    <col min="14083" max="14083" width="18.85546875" style="64" customWidth="1"/>
    <col min="14084" max="14084" width="15.85546875" style="64" customWidth="1"/>
    <col min="14085" max="14085" width="14.28515625" style="64" customWidth="1"/>
    <col min="14086" max="14087" width="14" style="64" customWidth="1"/>
    <col min="14088" max="14088" width="17.7109375" style="64" customWidth="1"/>
    <col min="14089" max="14089" width="15.85546875" style="64" customWidth="1"/>
    <col min="14090" max="14090" width="15.7109375" style="64" customWidth="1"/>
    <col min="14091" max="14091" width="16.7109375" style="64" customWidth="1"/>
    <col min="14092" max="14092" width="14.42578125" style="64" customWidth="1"/>
    <col min="14093" max="14093" width="13" style="64" customWidth="1"/>
    <col min="14094" max="14094" width="17.7109375" style="64" customWidth="1"/>
    <col min="14095" max="14095" width="16.140625" style="64" customWidth="1"/>
    <col min="14096" max="14096" width="14.85546875" style="64" customWidth="1"/>
    <col min="14097" max="14097" width="14.140625" style="64" customWidth="1"/>
    <col min="14098" max="14100" width="14.28515625" style="64" customWidth="1"/>
    <col min="14101" max="14101" width="17.7109375" style="64" customWidth="1"/>
    <col min="14102" max="14102" width="16.140625" style="64" customWidth="1"/>
    <col min="14103" max="14103" width="16.85546875" style="64" customWidth="1"/>
    <col min="14104" max="14336" width="9.140625" style="64"/>
    <col min="14337" max="14337" width="25.42578125" style="64" customWidth="1"/>
    <col min="14338" max="14338" width="6" style="64" customWidth="1"/>
    <col min="14339" max="14339" width="18.85546875" style="64" customWidth="1"/>
    <col min="14340" max="14340" width="15.85546875" style="64" customWidth="1"/>
    <col min="14341" max="14341" width="14.28515625" style="64" customWidth="1"/>
    <col min="14342" max="14343" width="14" style="64" customWidth="1"/>
    <col min="14344" max="14344" width="17.7109375" style="64" customWidth="1"/>
    <col min="14345" max="14345" width="15.85546875" style="64" customWidth="1"/>
    <col min="14346" max="14346" width="15.7109375" style="64" customWidth="1"/>
    <col min="14347" max="14347" width="16.7109375" style="64" customWidth="1"/>
    <col min="14348" max="14348" width="14.42578125" style="64" customWidth="1"/>
    <col min="14349" max="14349" width="13" style="64" customWidth="1"/>
    <col min="14350" max="14350" width="17.7109375" style="64" customWidth="1"/>
    <col min="14351" max="14351" width="16.140625" style="64" customWidth="1"/>
    <col min="14352" max="14352" width="14.85546875" style="64" customWidth="1"/>
    <col min="14353" max="14353" width="14.140625" style="64" customWidth="1"/>
    <col min="14354" max="14356" width="14.28515625" style="64" customWidth="1"/>
    <col min="14357" max="14357" width="17.7109375" style="64" customWidth="1"/>
    <col min="14358" max="14358" width="16.140625" style="64" customWidth="1"/>
    <col min="14359" max="14359" width="16.85546875" style="64" customWidth="1"/>
    <col min="14360" max="14592" width="9.140625" style="64"/>
    <col min="14593" max="14593" width="25.42578125" style="64" customWidth="1"/>
    <col min="14594" max="14594" width="6" style="64" customWidth="1"/>
    <col min="14595" max="14595" width="18.85546875" style="64" customWidth="1"/>
    <col min="14596" max="14596" width="15.85546875" style="64" customWidth="1"/>
    <col min="14597" max="14597" width="14.28515625" style="64" customWidth="1"/>
    <col min="14598" max="14599" width="14" style="64" customWidth="1"/>
    <col min="14600" max="14600" width="17.7109375" style="64" customWidth="1"/>
    <col min="14601" max="14601" width="15.85546875" style="64" customWidth="1"/>
    <col min="14602" max="14602" width="15.7109375" style="64" customWidth="1"/>
    <col min="14603" max="14603" width="16.7109375" style="64" customWidth="1"/>
    <col min="14604" max="14604" width="14.42578125" style="64" customWidth="1"/>
    <col min="14605" max="14605" width="13" style="64" customWidth="1"/>
    <col min="14606" max="14606" width="17.7109375" style="64" customWidth="1"/>
    <col min="14607" max="14607" width="16.140625" style="64" customWidth="1"/>
    <col min="14608" max="14608" width="14.85546875" style="64" customWidth="1"/>
    <col min="14609" max="14609" width="14.140625" style="64" customWidth="1"/>
    <col min="14610" max="14612" width="14.28515625" style="64" customWidth="1"/>
    <col min="14613" max="14613" width="17.7109375" style="64" customWidth="1"/>
    <col min="14614" max="14614" width="16.140625" style="64" customWidth="1"/>
    <col min="14615" max="14615" width="16.85546875" style="64" customWidth="1"/>
    <col min="14616" max="14848" width="9.140625" style="64"/>
    <col min="14849" max="14849" width="25.42578125" style="64" customWidth="1"/>
    <col min="14850" max="14850" width="6" style="64" customWidth="1"/>
    <col min="14851" max="14851" width="18.85546875" style="64" customWidth="1"/>
    <col min="14852" max="14852" width="15.85546875" style="64" customWidth="1"/>
    <col min="14853" max="14853" width="14.28515625" style="64" customWidth="1"/>
    <col min="14854" max="14855" width="14" style="64" customWidth="1"/>
    <col min="14856" max="14856" width="17.7109375" style="64" customWidth="1"/>
    <col min="14857" max="14857" width="15.85546875" style="64" customWidth="1"/>
    <col min="14858" max="14858" width="15.7109375" style="64" customWidth="1"/>
    <col min="14859" max="14859" width="16.7109375" style="64" customWidth="1"/>
    <col min="14860" max="14860" width="14.42578125" style="64" customWidth="1"/>
    <col min="14861" max="14861" width="13" style="64" customWidth="1"/>
    <col min="14862" max="14862" width="17.7109375" style="64" customWidth="1"/>
    <col min="14863" max="14863" width="16.140625" style="64" customWidth="1"/>
    <col min="14864" max="14864" width="14.85546875" style="64" customWidth="1"/>
    <col min="14865" max="14865" width="14.140625" style="64" customWidth="1"/>
    <col min="14866" max="14868" width="14.28515625" style="64" customWidth="1"/>
    <col min="14869" max="14869" width="17.7109375" style="64" customWidth="1"/>
    <col min="14870" max="14870" width="16.140625" style="64" customWidth="1"/>
    <col min="14871" max="14871" width="16.85546875" style="64" customWidth="1"/>
    <col min="14872" max="15104" width="9.140625" style="64"/>
    <col min="15105" max="15105" width="25.42578125" style="64" customWidth="1"/>
    <col min="15106" max="15106" width="6" style="64" customWidth="1"/>
    <col min="15107" max="15107" width="18.85546875" style="64" customWidth="1"/>
    <col min="15108" max="15108" width="15.85546875" style="64" customWidth="1"/>
    <col min="15109" max="15109" width="14.28515625" style="64" customWidth="1"/>
    <col min="15110" max="15111" width="14" style="64" customWidth="1"/>
    <col min="15112" max="15112" width="17.7109375" style="64" customWidth="1"/>
    <col min="15113" max="15113" width="15.85546875" style="64" customWidth="1"/>
    <col min="15114" max="15114" width="15.7109375" style="64" customWidth="1"/>
    <col min="15115" max="15115" width="16.7109375" style="64" customWidth="1"/>
    <col min="15116" max="15116" width="14.42578125" style="64" customWidth="1"/>
    <col min="15117" max="15117" width="13" style="64" customWidth="1"/>
    <col min="15118" max="15118" width="17.7109375" style="64" customWidth="1"/>
    <col min="15119" max="15119" width="16.140625" style="64" customWidth="1"/>
    <col min="15120" max="15120" width="14.85546875" style="64" customWidth="1"/>
    <col min="15121" max="15121" width="14.140625" style="64" customWidth="1"/>
    <col min="15122" max="15124" width="14.28515625" style="64" customWidth="1"/>
    <col min="15125" max="15125" width="17.7109375" style="64" customWidth="1"/>
    <col min="15126" max="15126" width="16.140625" style="64" customWidth="1"/>
    <col min="15127" max="15127" width="16.85546875" style="64" customWidth="1"/>
    <col min="15128" max="15360" width="9.140625" style="64"/>
    <col min="15361" max="15361" width="25.42578125" style="64" customWidth="1"/>
    <col min="15362" max="15362" width="6" style="64" customWidth="1"/>
    <col min="15363" max="15363" width="18.85546875" style="64" customWidth="1"/>
    <col min="15364" max="15364" width="15.85546875" style="64" customWidth="1"/>
    <col min="15365" max="15365" width="14.28515625" style="64" customWidth="1"/>
    <col min="15366" max="15367" width="14" style="64" customWidth="1"/>
    <col min="15368" max="15368" width="17.7109375" style="64" customWidth="1"/>
    <col min="15369" max="15369" width="15.85546875" style="64" customWidth="1"/>
    <col min="15370" max="15370" width="15.7109375" style="64" customWidth="1"/>
    <col min="15371" max="15371" width="16.7109375" style="64" customWidth="1"/>
    <col min="15372" max="15372" width="14.42578125" style="64" customWidth="1"/>
    <col min="15373" max="15373" width="13" style="64" customWidth="1"/>
    <col min="15374" max="15374" width="17.7109375" style="64" customWidth="1"/>
    <col min="15375" max="15375" width="16.140625" style="64" customWidth="1"/>
    <col min="15376" max="15376" width="14.85546875" style="64" customWidth="1"/>
    <col min="15377" max="15377" width="14.140625" style="64" customWidth="1"/>
    <col min="15378" max="15380" width="14.28515625" style="64" customWidth="1"/>
    <col min="15381" max="15381" width="17.7109375" style="64" customWidth="1"/>
    <col min="15382" max="15382" width="16.140625" style="64" customWidth="1"/>
    <col min="15383" max="15383" width="16.85546875" style="64" customWidth="1"/>
    <col min="15384" max="15616" width="9.140625" style="64"/>
    <col min="15617" max="15617" width="25.42578125" style="64" customWidth="1"/>
    <col min="15618" max="15618" width="6" style="64" customWidth="1"/>
    <col min="15619" max="15619" width="18.85546875" style="64" customWidth="1"/>
    <col min="15620" max="15620" width="15.85546875" style="64" customWidth="1"/>
    <col min="15621" max="15621" width="14.28515625" style="64" customWidth="1"/>
    <col min="15622" max="15623" width="14" style="64" customWidth="1"/>
    <col min="15624" max="15624" width="17.7109375" style="64" customWidth="1"/>
    <col min="15625" max="15625" width="15.85546875" style="64" customWidth="1"/>
    <col min="15626" max="15626" width="15.7109375" style="64" customWidth="1"/>
    <col min="15627" max="15627" width="16.7109375" style="64" customWidth="1"/>
    <col min="15628" max="15628" width="14.42578125" style="64" customWidth="1"/>
    <col min="15629" max="15629" width="13" style="64" customWidth="1"/>
    <col min="15630" max="15630" width="17.7109375" style="64" customWidth="1"/>
    <col min="15631" max="15631" width="16.140625" style="64" customWidth="1"/>
    <col min="15632" max="15632" width="14.85546875" style="64" customWidth="1"/>
    <col min="15633" max="15633" width="14.140625" style="64" customWidth="1"/>
    <col min="15634" max="15636" width="14.28515625" style="64" customWidth="1"/>
    <col min="15637" max="15637" width="17.7109375" style="64" customWidth="1"/>
    <col min="15638" max="15638" width="16.140625" style="64" customWidth="1"/>
    <col min="15639" max="15639" width="16.85546875" style="64" customWidth="1"/>
    <col min="15640" max="15872" width="9.140625" style="64"/>
    <col min="15873" max="15873" width="25.42578125" style="64" customWidth="1"/>
    <col min="15874" max="15874" width="6" style="64" customWidth="1"/>
    <col min="15875" max="15875" width="18.85546875" style="64" customWidth="1"/>
    <col min="15876" max="15876" width="15.85546875" style="64" customWidth="1"/>
    <col min="15877" max="15877" width="14.28515625" style="64" customWidth="1"/>
    <col min="15878" max="15879" width="14" style="64" customWidth="1"/>
    <col min="15880" max="15880" width="17.7109375" style="64" customWidth="1"/>
    <col min="15881" max="15881" width="15.85546875" style="64" customWidth="1"/>
    <col min="15882" max="15882" width="15.7109375" style="64" customWidth="1"/>
    <col min="15883" max="15883" width="16.7109375" style="64" customWidth="1"/>
    <col min="15884" max="15884" width="14.42578125" style="64" customWidth="1"/>
    <col min="15885" max="15885" width="13" style="64" customWidth="1"/>
    <col min="15886" max="15886" width="17.7109375" style="64" customWidth="1"/>
    <col min="15887" max="15887" width="16.140625" style="64" customWidth="1"/>
    <col min="15888" max="15888" width="14.85546875" style="64" customWidth="1"/>
    <col min="15889" max="15889" width="14.140625" style="64" customWidth="1"/>
    <col min="15890" max="15892" width="14.28515625" style="64" customWidth="1"/>
    <col min="15893" max="15893" width="17.7109375" style="64" customWidth="1"/>
    <col min="15894" max="15894" width="16.140625" style="64" customWidth="1"/>
    <col min="15895" max="15895" width="16.85546875" style="64" customWidth="1"/>
    <col min="15896" max="16128" width="9.140625" style="64"/>
    <col min="16129" max="16129" width="25.42578125" style="64" customWidth="1"/>
    <col min="16130" max="16130" width="6" style="64" customWidth="1"/>
    <col min="16131" max="16131" width="18.85546875" style="64" customWidth="1"/>
    <col min="16132" max="16132" width="15.85546875" style="64" customWidth="1"/>
    <col min="16133" max="16133" width="14.28515625" style="64" customWidth="1"/>
    <col min="16134" max="16135" width="14" style="64" customWidth="1"/>
    <col min="16136" max="16136" width="17.7109375" style="64" customWidth="1"/>
    <col min="16137" max="16137" width="15.85546875" style="64" customWidth="1"/>
    <col min="16138" max="16138" width="15.7109375" style="64" customWidth="1"/>
    <col min="16139" max="16139" width="16.7109375" style="64" customWidth="1"/>
    <col min="16140" max="16140" width="14.42578125" style="64" customWidth="1"/>
    <col min="16141" max="16141" width="13" style="64" customWidth="1"/>
    <col min="16142" max="16142" width="17.7109375" style="64" customWidth="1"/>
    <col min="16143" max="16143" width="16.140625" style="64" customWidth="1"/>
    <col min="16144" max="16144" width="14.85546875" style="64" customWidth="1"/>
    <col min="16145" max="16145" width="14.140625" style="64" customWidth="1"/>
    <col min="16146" max="16148" width="14.28515625" style="64" customWidth="1"/>
    <col min="16149" max="16149" width="17.7109375" style="64" customWidth="1"/>
    <col min="16150" max="16150" width="16.140625" style="64" customWidth="1"/>
    <col min="16151" max="16151" width="16.85546875" style="64" customWidth="1"/>
    <col min="16152" max="16384" width="9.140625" style="64"/>
  </cols>
  <sheetData>
    <row r="1" spans="1:27" ht="12.75" customHeight="1">
      <c r="A1" s="58" t="s">
        <v>93</v>
      </c>
      <c r="B1" s="119"/>
      <c r="C1" s="59"/>
      <c r="D1" s="60"/>
      <c r="E1" s="60"/>
      <c r="F1" s="61"/>
      <c r="G1" s="61"/>
      <c r="H1" s="61"/>
      <c r="I1" s="61"/>
      <c r="J1" s="61"/>
      <c r="K1" s="61"/>
      <c r="L1" s="61"/>
      <c r="M1" s="62"/>
      <c r="N1" s="62"/>
      <c r="O1" s="62"/>
      <c r="P1" s="62"/>
      <c r="Q1" s="62"/>
      <c r="R1" s="62"/>
      <c r="S1" s="62"/>
      <c r="T1" s="62"/>
      <c r="U1" s="62"/>
      <c r="V1" s="62"/>
      <c r="W1" s="63"/>
    </row>
    <row r="2" spans="1:27" ht="15">
      <c r="A2" s="65"/>
      <c r="B2" s="66"/>
      <c r="C2" s="67"/>
      <c r="D2" s="67"/>
      <c r="E2" s="67"/>
      <c r="F2" s="68"/>
      <c r="G2" s="68"/>
      <c r="H2" s="68"/>
      <c r="I2" s="68"/>
      <c r="J2" s="68"/>
      <c r="K2" s="68"/>
      <c r="L2" s="68"/>
      <c r="M2" s="68"/>
      <c r="N2" s="68"/>
      <c r="O2" s="68"/>
      <c r="P2" s="68"/>
      <c r="Q2" s="68"/>
      <c r="R2" s="68"/>
      <c r="S2" s="68"/>
      <c r="T2" s="68"/>
      <c r="U2" s="68"/>
      <c r="V2" s="68"/>
      <c r="W2" s="63"/>
    </row>
    <row r="3" spans="1:27" ht="15">
      <c r="A3" s="69" t="s">
        <v>162</v>
      </c>
      <c r="B3" s="120"/>
      <c r="C3" s="70"/>
      <c r="D3" s="70"/>
      <c r="E3" s="70"/>
      <c r="F3" s="71"/>
      <c r="G3" s="71"/>
      <c r="H3" s="71"/>
      <c r="I3" s="71"/>
      <c r="J3" s="71"/>
      <c r="K3" s="71"/>
      <c r="L3" s="71"/>
      <c r="M3" s="71"/>
      <c r="N3" s="71"/>
      <c r="O3" s="71"/>
      <c r="P3" s="71"/>
      <c r="Q3" s="71"/>
      <c r="R3" s="71"/>
      <c r="S3" s="71"/>
      <c r="T3" s="71"/>
      <c r="U3" s="71"/>
      <c r="V3" s="71"/>
      <c r="W3" s="63"/>
    </row>
    <row r="4" spans="1:27" ht="15">
      <c r="A4" s="72" t="s">
        <v>94</v>
      </c>
      <c r="B4" s="121"/>
      <c r="C4" s="72"/>
      <c r="D4" s="72"/>
      <c r="E4" s="72"/>
      <c r="F4" s="73"/>
      <c r="G4" s="73"/>
      <c r="H4" s="73"/>
      <c r="I4" s="73"/>
      <c r="J4" s="73"/>
      <c r="K4" s="73"/>
      <c r="L4" s="73"/>
      <c r="M4" s="73"/>
      <c r="N4" s="73"/>
      <c r="O4" s="73"/>
      <c r="P4" s="73"/>
      <c r="Q4" s="73"/>
      <c r="R4" s="73"/>
      <c r="S4" s="73"/>
      <c r="T4" s="73"/>
      <c r="U4" s="73"/>
      <c r="V4" s="73"/>
      <c r="W4" s="63"/>
    </row>
    <row r="5" spans="1:27" ht="15">
      <c r="A5" s="72" t="s">
        <v>163</v>
      </c>
      <c r="B5" s="121"/>
      <c r="C5" s="72"/>
      <c r="D5" s="72"/>
      <c r="E5" s="72"/>
      <c r="F5" s="73"/>
      <c r="G5" s="73"/>
      <c r="H5" s="73"/>
      <c r="I5" s="73"/>
      <c r="J5" s="73"/>
      <c r="K5" s="73"/>
      <c r="L5" s="73"/>
      <c r="M5" s="73"/>
      <c r="N5" s="73"/>
      <c r="O5" s="73"/>
      <c r="P5" s="73"/>
      <c r="Q5" s="73"/>
      <c r="R5" s="73"/>
      <c r="S5" s="73"/>
      <c r="T5" s="73"/>
      <c r="U5" s="73"/>
      <c r="V5" s="73"/>
      <c r="W5" s="63"/>
    </row>
    <row r="6" spans="1:27" ht="15">
      <c r="A6" s="72" t="s">
        <v>94</v>
      </c>
      <c r="B6" s="121"/>
      <c r="C6" s="72"/>
      <c r="D6" s="72"/>
      <c r="E6" s="72"/>
      <c r="F6" s="73"/>
      <c r="G6" s="73"/>
      <c r="H6" s="73"/>
      <c r="I6" s="73"/>
      <c r="J6" s="73"/>
      <c r="K6" s="73"/>
      <c r="L6" s="73"/>
      <c r="M6" s="73"/>
      <c r="N6" s="73"/>
      <c r="O6" s="73"/>
      <c r="P6" s="73"/>
      <c r="Q6" s="73"/>
      <c r="R6" s="73"/>
      <c r="S6" s="73"/>
      <c r="T6" s="73"/>
      <c r="U6" s="73"/>
      <c r="V6" s="73"/>
      <c r="W6" s="63"/>
    </row>
    <row r="7" spans="1:27" ht="15">
      <c r="A7" s="72"/>
      <c r="B7" s="72"/>
      <c r="C7" s="72"/>
      <c r="D7" s="72"/>
      <c r="E7" s="72"/>
      <c r="F7" s="73"/>
      <c r="G7" s="73"/>
      <c r="H7" s="73"/>
      <c r="I7" s="73"/>
      <c r="J7" s="73"/>
      <c r="K7" s="73"/>
      <c r="L7" s="73"/>
      <c r="M7" s="73"/>
      <c r="N7" s="73"/>
      <c r="O7" s="73"/>
      <c r="P7" s="73"/>
      <c r="Q7" s="73"/>
      <c r="R7" s="73"/>
      <c r="S7" s="73"/>
      <c r="T7" s="73"/>
      <c r="U7" s="73"/>
      <c r="V7" s="73"/>
      <c r="W7" s="63"/>
    </row>
    <row r="8" spans="1:27" ht="15">
      <c r="A8" s="72" t="s">
        <v>41</v>
      </c>
      <c r="B8" s="72"/>
      <c r="C8" s="72"/>
      <c r="D8" s="72"/>
      <c r="E8" s="72"/>
      <c r="F8" s="73"/>
      <c r="G8" s="73"/>
      <c r="H8" s="73"/>
      <c r="I8" s="73"/>
      <c r="J8" s="73"/>
      <c r="K8" s="73"/>
      <c r="L8" s="73"/>
      <c r="M8" s="73"/>
      <c r="N8" s="73"/>
      <c r="O8" s="73"/>
      <c r="P8" s="73"/>
      <c r="Q8" s="73"/>
      <c r="R8" s="73"/>
      <c r="S8" s="73"/>
      <c r="T8" s="73"/>
      <c r="U8" s="73"/>
      <c r="V8" s="73"/>
      <c r="W8" s="63"/>
    </row>
    <row r="9" spans="1:27" ht="15">
      <c r="A9" s="99" t="s">
        <v>42</v>
      </c>
      <c r="B9" s="100" t="s">
        <v>43</v>
      </c>
      <c r="C9" s="100" t="s">
        <v>44</v>
      </c>
      <c r="D9" s="100" t="s">
        <v>45</v>
      </c>
      <c r="E9" s="101" t="s">
        <v>89</v>
      </c>
      <c r="F9" s="73"/>
      <c r="G9" s="73"/>
      <c r="H9" s="73"/>
      <c r="I9" s="73"/>
      <c r="J9" s="73"/>
      <c r="K9" s="73"/>
      <c r="L9" s="73"/>
      <c r="M9" s="73"/>
      <c r="N9" s="73"/>
      <c r="O9" s="73"/>
      <c r="P9" s="73"/>
      <c r="Q9" s="73"/>
      <c r="R9" s="73"/>
      <c r="S9" s="73"/>
      <c r="T9" s="73"/>
      <c r="U9" s="73"/>
      <c r="V9" s="73"/>
      <c r="W9" s="63"/>
    </row>
    <row r="10" spans="1:27" ht="15">
      <c r="A10" s="74" t="s">
        <v>46</v>
      </c>
      <c r="B10" s="75"/>
      <c r="C10" s="75"/>
      <c r="D10" s="75"/>
      <c r="E10" s="76"/>
      <c r="F10" s="73"/>
      <c r="G10" s="73"/>
      <c r="H10" s="73"/>
      <c r="I10" s="73"/>
      <c r="J10" s="73"/>
      <c r="K10" s="73"/>
      <c r="L10" s="73"/>
      <c r="M10" s="73"/>
      <c r="N10" s="73"/>
      <c r="O10" s="73"/>
      <c r="P10" s="73"/>
      <c r="Q10" s="73"/>
      <c r="R10" s="73"/>
      <c r="S10" s="73"/>
      <c r="T10" s="73"/>
      <c r="U10" s="73"/>
      <c r="V10" s="73"/>
      <c r="W10" s="63"/>
    </row>
    <row r="11" spans="1:27" ht="15">
      <c r="A11" s="106" t="s">
        <v>47</v>
      </c>
      <c r="B11" s="107"/>
      <c r="C11" s="107"/>
      <c r="D11" s="107"/>
      <c r="E11" s="108"/>
      <c r="F11" s="73"/>
      <c r="G11" s="73"/>
      <c r="H11" s="73"/>
      <c r="I11" s="73"/>
      <c r="J11" s="73"/>
      <c r="K11" s="73"/>
      <c r="L11" s="73"/>
      <c r="M11" s="73"/>
      <c r="N11" s="73"/>
      <c r="O11" s="73"/>
      <c r="P11" s="73"/>
      <c r="Q11" s="73"/>
      <c r="R11" s="73"/>
      <c r="S11" s="73"/>
      <c r="T11" s="73"/>
      <c r="U11" s="73"/>
      <c r="V11" s="73"/>
      <c r="W11" s="63"/>
    </row>
    <row r="12" spans="1:27" ht="15">
      <c r="A12" s="109" t="s">
        <v>35</v>
      </c>
      <c r="B12" s="110"/>
      <c r="C12" s="110"/>
      <c r="D12" s="110"/>
      <c r="E12" s="110"/>
      <c r="F12" s="73"/>
      <c r="G12" s="73"/>
      <c r="H12" s="73"/>
      <c r="I12" s="73"/>
      <c r="J12" s="73"/>
      <c r="K12" s="73"/>
      <c r="L12" s="73"/>
      <c r="M12" s="73"/>
      <c r="N12" s="73"/>
      <c r="O12" s="73"/>
      <c r="P12" s="73"/>
      <c r="Q12" s="73"/>
      <c r="R12" s="73"/>
      <c r="S12" s="73"/>
      <c r="T12" s="73"/>
      <c r="U12" s="73"/>
      <c r="V12" s="73"/>
      <c r="W12" s="63"/>
    </row>
    <row r="13" spans="1:27">
      <c r="A13" s="73"/>
      <c r="B13" s="73"/>
      <c r="C13" s="73"/>
      <c r="D13" s="73"/>
      <c r="E13" s="73"/>
      <c r="F13" s="73"/>
      <c r="G13" s="73"/>
      <c r="H13" s="73"/>
      <c r="I13" s="73"/>
      <c r="J13" s="73"/>
      <c r="K13" s="73"/>
      <c r="L13" s="73"/>
      <c r="M13" s="73"/>
      <c r="N13" s="73"/>
      <c r="O13" s="73"/>
      <c r="P13" s="73"/>
      <c r="Q13" s="73"/>
      <c r="R13" s="73"/>
      <c r="S13" s="73"/>
      <c r="T13" s="73"/>
      <c r="U13" s="73"/>
      <c r="V13" s="73"/>
      <c r="W13" s="63"/>
    </row>
    <row r="14" spans="1:27">
      <c r="A14" s="77"/>
      <c r="B14" s="78"/>
      <c r="C14" s="79"/>
      <c r="D14" s="80"/>
      <c r="E14" s="79"/>
      <c r="F14" s="79"/>
      <c r="G14" s="79"/>
      <c r="H14" s="81"/>
      <c r="I14" s="81"/>
      <c r="J14" s="82"/>
      <c r="K14" s="81"/>
      <c r="L14" s="81"/>
      <c r="M14" s="81"/>
      <c r="N14" s="83"/>
      <c r="O14" s="81"/>
      <c r="P14" s="81"/>
      <c r="Q14" s="81"/>
      <c r="R14" s="81"/>
      <c r="S14" s="81"/>
      <c r="T14" s="81"/>
      <c r="U14" s="81"/>
      <c r="V14" s="81"/>
      <c r="W14" s="81"/>
    </row>
    <row r="15" spans="1:27">
      <c r="A15" s="84"/>
      <c r="B15" s="85"/>
      <c r="C15" s="84"/>
      <c r="D15" s="86"/>
      <c r="E15" s="102" t="s">
        <v>48</v>
      </c>
      <c r="F15" s="102"/>
      <c r="G15" s="102"/>
      <c r="H15" s="102"/>
      <c r="I15" s="102"/>
      <c r="J15" s="136" t="s">
        <v>49</v>
      </c>
      <c r="K15" s="136"/>
      <c r="L15" s="78"/>
      <c r="M15" s="79"/>
      <c r="N15" s="84"/>
      <c r="O15" s="137" t="s">
        <v>50</v>
      </c>
      <c r="P15" s="138"/>
      <c r="Q15" s="138"/>
      <c r="R15" s="138"/>
      <c r="S15" s="138"/>
      <c r="T15" s="84"/>
      <c r="U15" s="84"/>
      <c r="V15" s="87" t="s">
        <v>51</v>
      </c>
      <c r="W15" s="87" t="s">
        <v>52</v>
      </c>
      <c r="X15" s="87" t="s">
        <v>53</v>
      </c>
      <c r="Y15" s="88"/>
      <c r="Z15" s="88"/>
    </row>
    <row r="16" spans="1:27" ht="38.25">
      <c r="A16" s="103" t="s">
        <v>54</v>
      </c>
      <c r="B16" s="103" t="s">
        <v>55</v>
      </c>
      <c r="C16" s="104" t="s">
        <v>56</v>
      </c>
      <c r="D16" s="103" t="s">
        <v>57</v>
      </c>
      <c r="E16" s="105" t="s">
        <v>58</v>
      </c>
      <c r="F16" s="103" t="s">
        <v>59</v>
      </c>
      <c r="G16" s="103" t="s">
        <v>60</v>
      </c>
      <c r="H16" s="103" t="s">
        <v>61</v>
      </c>
      <c r="I16" s="103" t="s">
        <v>62</v>
      </c>
      <c r="J16" s="103" t="s">
        <v>63</v>
      </c>
      <c r="K16" s="103" t="s">
        <v>64</v>
      </c>
      <c r="L16" s="103" t="s">
        <v>65</v>
      </c>
      <c r="M16" s="104" t="s">
        <v>66</v>
      </c>
      <c r="N16" s="103" t="s">
        <v>67</v>
      </c>
      <c r="O16" s="103" t="s">
        <v>68</v>
      </c>
      <c r="P16" s="103" t="s">
        <v>69</v>
      </c>
      <c r="Q16" s="103" t="s">
        <v>70</v>
      </c>
      <c r="R16" s="103" t="s">
        <v>71</v>
      </c>
      <c r="S16" s="103" t="s">
        <v>72</v>
      </c>
      <c r="T16" s="103" t="s">
        <v>73</v>
      </c>
      <c r="U16" s="103" t="s">
        <v>74</v>
      </c>
      <c r="V16" s="103" t="s">
        <v>75</v>
      </c>
      <c r="W16" s="103" t="s">
        <v>76</v>
      </c>
      <c r="X16" s="103" t="s">
        <v>77</v>
      </c>
      <c r="Y16" s="103" t="s">
        <v>78</v>
      </c>
      <c r="Z16" s="103" t="s">
        <v>79</v>
      </c>
      <c r="AA16" s="88"/>
    </row>
    <row r="17" spans="1:26" ht="15.75">
      <c r="A17" s="139" t="s">
        <v>90</v>
      </c>
      <c r="B17" s="89"/>
      <c r="C17" s="90"/>
      <c r="D17" s="89"/>
      <c r="E17" s="91"/>
      <c r="F17" s="91"/>
      <c r="G17" s="91"/>
      <c r="H17" s="91"/>
      <c r="I17" s="91"/>
      <c r="J17" s="91"/>
      <c r="K17" s="92"/>
      <c r="L17" s="92"/>
      <c r="M17" s="90"/>
      <c r="N17" s="93"/>
      <c r="O17" s="93"/>
      <c r="P17" s="94"/>
      <c r="Q17" s="93"/>
      <c r="R17" s="93"/>
      <c r="S17" s="93"/>
      <c r="T17" s="93"/>
      <c r="U17" s="93"/>
      <c r="V17" s="93"/>
      <c r="W17" s="93"/>
      <c r="X17" s="93"/>
      <c r="Y17" s="93"/>
      <c r="Z17" s="93" t="str">
        <f>IF(F17=0,"",O17/F17)</f>
        <v/>
      </c>
    </row>
    <row r="18" spans="1:26">
      <c r="A18" s="89" t="s">
        <v>80</v>
      </c>
      <c r="B18" s="89" t="s">
        <v>81</v>
      </c>
      <c r="C18" s="90">
        <v>1</v>
      </c>
      <c r="D18" s="89" t="s">
        <v>82</v>
      </c>
      <c r="E18" s="91" t="s">
        <v>83</v>
      </c>
      <c r="F18" s="91">
        <v>64</v>
      </c>
      <c r="G18" s="91">
        <v>10</v>
      </c>
      <c r="H18" s="91">
        <v>4</v>
      </c>
      <c r="I18" s="91">
        <f>F18-G18-H18</f>
        <v>50</v>
      </c>
      <c r="J18" s="95">
        <f>G18/(F18-H18)</f>
        <v>0.16666666666666666</v>
      </c>
      <c r="K18" s="92">
        <v>38504</v>
      </c>
      <c r="L18" s="92">
        <v>40330</v>
      </c>
      <c r="M18" s="90">
        <v>1</v>
      </c>
      <c r="N18" s="96">
        <v>15000</v>
      </c>
      <c r="O18" s="96">
        <v>9375.6</v>
      </c>
      <c r="P18" s="94" t="s">
        <v>84</v>
      </c>
      <c r="Q18" s="96">
        <v>0</v>
      </c>
      <c r="R18" s="96">
        <v>0</v>
      </c>
      <c r="S18" s="96">
        <v>0</v>
      </c>
      <c r="T18" s="96"/>
      <c r="U18" s="96">
        <v>100</v>
      </c>
      <c r="V18" s="96"/>
      <c r="W18" s="96">
        <f>SUM(X18:Y18)</f>
        <v>20</v>
      </c>
      <c r="X18" s="96">
        <v>20</v>
      </c>
      <c r="Y18" s="96"/>
      <c r="Z18" s="96">
        <v>146</v>
      </c>
    </row>
    <row r="19" spans="1:26">
      <c r="A19" s="89" t="s">
        <v>85</v>
      </c>
      <c r="B19" s="89" t="s">
        <v>86</v>
      </c>
      <c r="C19" s="90">
        <v>1</v>
      </c>
      <c r="D19" s="89" t="s">
        <v>82</v>
      </c>
      <c r="E19" s="91" t="s">
        <v>87</v>
      </c>
      <c r="F19" s="91">
        <v>44</v>
      </c>
      <c r="G19" s="91">
        <v>10</v>
      </c>
      <c r="H19" s="91">
        <v>8</v>
      </c>
      <c r="I19" s="91">
        <f>F19-G19-H19</f>
        <v>26</v>
      </c>
      <c r="J19" s="95">
        <f t="shared" ref="J19" si="0">G19/(F19-H19)</f>
        <v>0.27777777777777779</v>
      </c>
      <c r="K19" s="92">
        <v>39965</v>
      </c>
      <c r="L19" s="92">
        <v>40756</v>
      </c>
      <c r="M19" s="90">
        <v>0.5</v>
      </c>
      <c r="N19" s="96"/>
      <c r="O19" s="96">
        <v>8967.17</v>
      </c>
      <c r="P19" s="94" t="s">
        <v>88</v>
      </c>
      <c r="Q19" s="96">
        <v>3500</v>
      </c>
      <c r="R19" s="96">
        <v>0</v>
      </c>
      <c r="S19" s="96">
        <v>0</v>
      </c>
      <c r="T19" s="96"/>
      <c r="U19" s="96">
        <v>0</v>
      </c>
      <c r="V19" s="96"/>
      <c r="W19" s="96">
        <f>SUM(X19:Y19)</f>
        <v>320</v>
      </c>
      <c r="X19" s="96">
        <v>320</v>
      </c>
      <c r="Y19" s="96"/>
      <c r="Z19" s="96">
        <v>204</v>
      </c>
    </row>
    <row r="20" spans="1:26">
      <c r="A20" s="89"/>
      <c r="B20" s="89"/>
      <c r="C20" s="90"/>
      <c r="D20" s="89"/>
      <c r="E20" s="91"/>
      <c r="F20" s="91"/>
      <c r="G20" s="91"/>
      <c r="H20" s="91"/>
      <c r="I20" s="91"/>
      <c r="J20" s="91"/>
      <c r="K20" s="92"/>
      <c r="L20" s="92"/>
      <c r="M20" s="90"/>
      <c r="N20" s="96"/>
      <c r="O20" s="96"/>
      <c r="P20" s="94"/>
      <c r="Q20" s="96"/>
      <c r="R20" s="96"/>
      <c r="S20" s="96"/>
      <c r="T20" s="96"/>
      <c r="U20" s="96"/>
      <c r="V20" s="96"/>
      <c r="W20" s="96"/>
      <c r="X20" s="96"/>
      <c r="Y20" s="96"/>
      <c r="Z20" s="96"/>
    </row>
    <row r="21" spans="1:26">
      <c r="A21" s="89"/>
      <c r="B21" s="89"/>
      <c r="C21" s="90"/>
      <c r="D21" s="89"/>
      <c r="E21" s="91"/>
      <c r="F21" s="91"/>
      <c r="G21" s="91"/>
      <c r="H21" s="91"/>
      <c r="I21" s="91"/>
      <c r="J21" s="91"/>
      <c r="K21" s="92"/>
      <c r="L21" s="92"/>
      <c r="M21" s="90"/>
      <c r="N21" s="96"/>
      <c r="O21" s="96"/>
      <c r="P21" s="94"/>
      <c r="Q21" s="96"/>
      <c r="R21" s="96"/>
      <c r="S21" s="96"/>
      <c r="T21" s="96"/>
      <c r="U21" s="96"/>
      <c r="V21" s="96"/>
      <c r="W21" s="96"/>
      <c r="X21" s="96"/>
      <c r="Y21" s="96"/>
      <c r="Z21" s="96" t="str">
        <f t="shared" ref="Z21:Z27" si="1">IF(F21=0,"",O21/F21)</f>
        <v/>
      </c>
    </row>
    <row r="22" spans="1:26">
      <c r="A22" s="89"/>
      <c r="B22" s="89"/>
      <c r="C22" s="90"/>
      <c r="D22" s="89"/>
      <c r="E22" s="91"/>
      <c r="F22" s="91"/>
      <c r="G22" s="91"/>
      <c r="H22" s="91"/>
      <c r="I22" s="91"/>
      <c r="J22" s="91"/>
      <c r="K22" s="92"/>
      <c r="L22" s="92"/>
      <c r="M22" s="90"/>
      <c r="N22" s="96"/>
      <c r="O22" s="96"/>
      <c r="P22" s="94"/>
      <c r="Q22" s="96"/>
      <c r="R22" s="96"/>
      <c r="S22" s="96"/>
      <c r="T22" s="96"/>
      <c r="U22" s="96"/>
      <c r="V22" s="96"/>
      <c r="W22" s="96"/>
      <c r="X22" s="96"/>
      <c r="Y22" s="96"/>
      <c r="Z22" s="96" t="str">
        <f t="shared" si="1"/>
        <v/>
      </c>
    </row>
    <row r="23" spans="1:26">
      <c r="A23" s="89"/>
      <c r="B23" s="89"/>
      <c r="C23" s="90"/>
      <c r="D23" s="89"/>
      <c r="E23" s="91"/>
      <c r="F23" s="91"/>
      <c r="G23" s="91"/>
      <c r="H23" s="91"/>
      <c r="I23" s="91"/>
      <c r="J23" s="91"/>
      <c r="K23" s="92"/>
      <c r="L23" s="92"/>
      <c r="M23" s="90"/>
      <c r="N23" s="96"/>
      <c r="O23" s="96"/>
      <c r="P23" s="94"/>
      <c r="Q23" s="96"/>
      <c r="R23" s="96"/>
      <c r="S23" s="96"/>
      <c r="T23" s="96"/>
      <c r="U23" s="96"/>
      <c r="V23" s="96"/>
      <c r="W23" s="96"/>
      <c r="X23" s="96"/>
      <c r="Y23" s="96"/>
      <c r="Z23" s="96" t="str">
        <f t="shared" si="1"/>
        <v/>
      </c>
    </row>
    <row r="24" spans="1:26">
      <c r="A24" s="89"/>
      <c r="B24" s="89"/>
      <c r="C24" s="90"/>
      <c r="D24" s="89"/>
      <c r="E24" s="91"/>
      <c r="F24" s="91"/>
      <c r="G24" s="91"/>
      <c r="H24" s="91"/>
      <c r="I24" s="91"/>
      <c r="J24" s="91"/>
      <c r="K24" s="92"/>
      <c r="L24" s="92"/>
      <c r="M24" s="90"/>
      <c r="N24" s="96"/>
      <c r="O24" s="96"/>
      <c r="P24" s="94"/>
      <c r="Q24" s="96"/>
      <c r="R24" s="96"/>
      <c r="S24" s="96"/>
      <c r="T24" s="96"/>
      <c r="U24" s="96"/>
      <c r="V24" s="96"/>
      <c r="W24" s="96"/>
      <c r="X24" s="96"/>
      <c r="Y24" s="96"/>
      <c r="Z24" s="96" t="str">
        <f t="shared" si="1"/>
        <v/>
      </c>
    </row>
    <row r="25" spans="1:26">
      <c r="A25" s="89"/>
      <c r="B25" s="89"/>
      <c r="C25" s="90"/>
      <c r="D25" s="89"/>
      <c r="E25" s="91"/>
      <c r="F25" s="91"/>
      <c r="G25" s="91"/>
      <c r="H25" s="91"/>
      <c r="I25" s="91"/>
      <c r="J25" s="91"/>
      <c r="K25" s="92"/>
      <c r="L25" s="92"/>
      <c r="M25" s="90"/>
      <c r="N25" s="96"/>
      <c r="O25" s="96"/>
      <c r="P25" s="94"/>
      <c r="Q25" s="96"/>
      <c r="R25" s="96"/>
      <c r="S25" s="96"/>
      <c r="T25" s="96"/>
      <c r="U25" s="96"/>
      <c r="V25" s="96"/>
      <c r="W25" s="96"/>
      <c r="X25" s="96"/>
      <c r="Y25" s="96"/>
      <c r="Z25" s="96" t="str">
        <f t="shared" si="1"/>
        <v/>
      </c>
    </row>
    <row r="26" spans="1:26">
      <c r="A26" s="89"/>
      <c r="B26" s="89"/>
      <c r="C26" s="90"/>
      <c r="D26" s="89"/>
      <c r="E26" s="91"/>
      <c r="F26" s="91"/>
      <c r="G26" s="91"/>
      <c r="H26" s="91"/>
      <c r="I26" s="91"/>
      <c r="J26" s="91"/>
      <c r="K26" s="92"/>
      <c r="L26" s="92"/>
      <c r="M26" s="90"/>
      <c r="N26" s="96"/>
      <c r="O26" s="96"/>
      <c r="P26" s="94"/>
      <c r="Q26" s="96"/>
      <c r="R26" s="96"/>
      <c r="S26" s="96"/>
      <c r="T26" s="96"/>
      <c r="U26" s="96"/>
      <c r="V26" s="96"/>
      <c r="W26" s="96"/>
      <c r="X26" s="96"/>
      <c r="Y26" s="96"/>
      <c r="Z26" s="96" t="str">
        <f t="shared" si="1"/>
        <v/>
      </c>
    </row>
    <row r="27" spans="1:26">
      <c r="A27" s="89"/>
      <c r="B27" s="89"/>
      <c r="C27" s="90"/>
      <c r="D27" s="89"/>
      <c r="E27" s="91"/>
      <c r="F27" s="91"/>
      <c r="G27" s="91"/>
      <c r="H27" s="91"/>
      <c r="I27" s="91"/>
      <c r="J27" s="91"/>
      <c r="K27" s="92"/>
      <c r="L27" s="92"/>
      <c r="M27" s="90"/>
      <c r="N27" s="96"/>
      <c r="O27" s="96"/>
      <c r="P27" s="94"/>
      <c r="Q27" s="96"/>
      <c r="R27" s="96"/>
      <c r="S27" s="96"/>
      <c r="T27" s="96"/>
      <c r="U27" s="96"/>
      <c r="V27" s="96"/>
      <c r="W27" s="96"/>
      <c r="X27" s="96"/>
      <c r="Y27" s="96"/>
      <c r="Z27" s="96" t="str">
        <f t="shared" si="1"/>
        <v/>
      </c>
    </row>
    <row r="28" spans="1:26">
      <c r="A28" s="111"/>
      <c r="B28" s="111"/>
      <c r="C28" s="112"/>
      <c r="D28" s="111"/>
      <c r="E28" s="113"/>
      <c r="F28" s="114">
        <f>SUM(F17:F27)</f>
        <v>108</v>
      </c>
      <c r="G28" s="114"/>
      <c r="H28" s="114"/>
      <c r="I28" s="114"/>
      <c r="J28" s="114"/>
      <c r="K28" s="111"/>
      <c r="L28" s="111"/>
      <c r="M28" s="112"/>
      <c r="N28" s="115">
        <f>SUM(N17:N27)</f>
        <v>15000</v>
      </c>
      <c r="O28" s="115">
        <f>SUM(O17:O27)</f>
        <v>18342.77</v>
      </c>
      <c r="P28" s="116"/>
      <c r="Q28" s="115">
        <f t="shared" ref="Q28:Y28" si="2">SUM(Q17:Q27)</f>
        <v>3500</v>
      </c>
      <c r="R28" s="115">
        <f t="shared" si="2"/>
        <v>0</v>
      </c>
      <c r="S28" s="115">
        <f t="shared" si="2"/>
        <v>0</v>
      </c>
      <c r="T28" s="115"/>
      <c r="U28" s="115">
        <f t="shared" si="2"/>
        <v>100</v>
      </c>
      <c r="V28" s="115"/>
      <c r="W28" s="115"/>
      <c r="X28" s="115">
        <f t="shared" si="2"/>
        <v>340</v>
      </c>
      <c r="Y28" s="115">
        <f t="shared" si="2"/>
        <v>0</v>
      </c>
      <c r="Z28" s="115"/>
    </row>
  </sheetData>
  <protectedRanges>
    <protectedRange sqref="A18:C20" name="Intervalo1_2"/>
    <protectedRange sqref="D18:D20" name="Intervalo1_3"/>
    <protectedRange sqref="F18:J20" name="Intervalo1_5"/>
    <protectedRange sqref="K18:N20" name="Intervalo1_7"/>
    <protectedRange sqref="O18:O20" name="Intervalo1_8"/>
    <protectedRange sqref="P18:P20" name="Intervalo1_9"/>
    <protectedRange sqref="Q18:Q20" name="Intervalo1_10"/>
    <protectedRange sqref="R18:T20" name="Intervalo1_11"/>
    <protectedRange sqref="U18:X20" name="Intervalo1_12"/>
    <protectedRange sqref="Y18:Y20" name="Intervalo1_13"/>
    <protectedRange sqref="Z18:Z20" name="Intervalo1_14"/>
  </protectedRanges>
  <mergeCells count="2">
    <mergeCell ref="J15:K15"/>
    <mergeCell ref="O15:S15"/>
  </mergeCells>
  <dataValidations count="1">
    <dataValidation type="list" allowBlank="1" showInputMessage="1" showErrorMessage="1" sqref="E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D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D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D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D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D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D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D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D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D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D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D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D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D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D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D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xr:uid="{5B2BB9DF-D5CE-4B4C-A99C-FD741B3C1242}">
      <formula1>$AE$17:$AE$18</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B7EF-542E-41D1-8506-AE59AC0F6ABC}">
  <dimension ref="A1:O28"/>
  <sheetViews>
    <sheetView workbookViewId="0">
      <selection activeCell="G14" sqref="G14"/>
    </sheetView>
  </sheetViews>
  <sheetFormatPr defaultRowHeight="15"/>
  <cols>
    <col min="1" max="1" width="15.140625" bestFit="1" customWidth="1"/>
  </cols>
  <sheetData>
    <row r="1" spans="1:15">
      <c r="A1" t="s">
        <v>32</v>
      </c>
      <c r="B1" t="s">
        <v>95</v>
      </c>
      <c r="C1" t="s">
        <v>96</v>
      </c>
      <c r="D1" t="s">
        <v>97</v>
      </c>
      <c r="E1">
        <v>0</v>
      </c>
      <c r="F1" t="s">
        <v>98</v>
      </c>
      <c r="H1" t="s">
        <v>7</v>
      </c>
      <c r="J1" t="s">
        <v>99</v>
      </c>
      <c r="K1" t="s">
        <v>100</v>
      </c>
      <c r="M1" s="122" t="s">
        <v>5</v>
      </c>
      <c r="O1" t="s">
        <v>101</v>
      </c>
    </row>
    <row r="2" spans="1:15">
      <c r="A2" t="s">
        <v>33</v>
      </c>
      <c r="B2" t="s">
        <v>102</v>
      </c>
      <c r="C2" t="s">
        <v>103</v>
      </c>
      <c r="D2" t="s">
        <v>104</v>
      </c>
      <c r="E2">
        <v>1</v>
      </c>
      <c r="F2" t="s">
        <v>105</v>
      </c>
      <c r="H2" t="s">
        <v>105</v>
      </c>
      <c r="J2" t="s">
        <v>106</v>
      </c>
      <c r="K2" t="s">
        <v>107</v>
      </c>
      <c r="M2" s="123" t="s">
        <v>10</v>
      </c>
      <c r="O2" t="s">
        <v>108</v>
      </c>
    </row>
    <row r="3" spans="1:15">
      <c r="A3" t="s">
        <v>14</v>
      </c>
      <c r="C3" t="s">
        <v>109</v>
      </c>
      <c r="H3" t="s">
        <v>98</v>
      </c>
      <c r="J3" t="s">
        <v>110</v>
      </c>
      <c r="K3" t="s">
        <v>111</v>
      </c>
      <c r="M3" s="123" t="s">
        <v>3</v>
      </c>
    </row>
    <row r="4" spans="1:15">
      <c r="A4" t="s">
        <v>34</v>
      </c>
      <c r="J4" t="s">
        <v>112</v>
      </c>
      <c r="K4" t="s">
        <v>113</v>
      </c>
      <c r="M4" s="123" t="s">
        <v>4</v>
      </c>
    </row>
    <row r="5" spans="1:15">
      <c r="J5" t="s">
        <v>114</v>
      </c>
      <c r="K5" t="s">
        <v>115</v>
      </c>
      <c r="M5" s="124" t="s">
        <v>14</v>
      </c>
    </row>
    <row r="6" spans="1:15">
      <c r="A6" t="str">
        <f ca="1">CELL("filename")</f>
        <v>C:\Users\MARCIA BRANDAO\Documents\GP MULTIPLO\HABER - GIRO DE ESTOQUE\Deck\[Planilha de Informações Iniciais da Op. Giro de Estoque  (Julho.18).xlsx]Obras Realizadas</v>
      </c>
      <c r="J6" t="s">
        <v>116</v>
      </c>
      <c r="K6" t="s">
        <v>117</v>
      </c>
      <c r="M6" s="125" t="s">
        <v>12</v>
      </c>
    </row>
    <row r="7" spans="1:15">
      <c r="J7" t="s">
        <v>118</v>
      </c>
      <c r="K7" t="s">
        <v>119</v>
      </c>
    </row>
    <row r="8" spans="1:15">
      <c r="J8" t="s">
        <v>120</v>
      </c>
      <c r="K8" t="s">
        <v>121</v>
      </c>
    </row>
    <row r="9" spans="1:15">
      <c r="J9" t="s">
        <v>122</v>
      </c>
      <c r="K9" t="s">
        <v>123</v>
      </c>
    </row>
    <row r="10" spans="1:15">
      <c r="J10" t="s">
        <v>124</v>
      </c>
      <c r="K10" t="s">
        <v>125</v>
      </c>
    </row>
    <row r="11" spans="1:15">
      <c r="J11" t="s">
        <v>126</v>
      </c>
      <c r="K11" t="s">
        <v>127</v>
      </c>
    </row>
    <row r="12" spans="1:15">
      <c r="J12" t="s">
        <v>128</v>
      </c>
      <c r="K12" t="s">
        <v>129</v>
      </c>
    </row>
    <row r="13" spans="1:15">
      <c r="J13" t="s">
        <v>130</v>
      </c>
      <c r="K13" t="s">
        <v>131</v>
      </c>
    </row>
    <row r="14" spans="1:15">
      <c r="J14" t="s">
        <v>132</v>
      </c>
      <c r="K14" t="s">
        <v>133</v>
      </c>
    </row>
    <row r="15" spans="1:15">
      <c r="J15" t="s">
        <v>134</v>
      </c>
      <c r="K15" t="s">
        <v>135</v>
      </c>
    </row>
    <row r="16" spans="1:15">
      <c r="J16" t="s">
        <v>136</v>
      </c>
      <c r="K16" t="s">
        <v>137</v>
      </c>
    </row>
    <row r="17" spans="10:11">
      <c r="J17" t="s">
        <v>138</v>
      </c>
      <c r="K17" t="s">
        <v>139</v>
      </c>
    </row>
    <row r="18" spans="10:11">
      <c r="J18" t="s">
        <v>140</v>
      </c>
      <c r="K18" t="s">
        <v>141</v>
      </c>
    </row>
    <row r="19" spans="10:11">
      <c r="J19" t="s">
        <v>142</v>
      </c>
      <c r="K19" t="s">
        <v>143</v>
      </c>
    </row>
    <row r="20" spans="10:11">
      <c r="J20" t="s">
        <v>144</v>
      </c>
      <c r="K20" t="s">
        <v>145</v>
      </c>
    </row>
    <row r="21" spans="10:11">
      <c r="J21" t="s">
        <v>146</v>
      </c>
      <c r="K21" t="s">
        <v>147</v>
      </c>
    </row>
    <row r="22" spans="10:11">
      <c r="J22" t="s">
        <v>148</v>
      </c>
      <c r="K22" t="s">
        <v>149</v>
      </c>
    </row>
    <row r="23" spans="10:11">
      <c r="J23" t="s">
        <v>150</v>
      </c>
      <c r="K23" t="s">
        <v>151</v>
      </c>
    </row>
    <row r="24" spans="10:11">
      <c r="J24" t="s">
        <v>152</v>
      </c>
      <c r="K24" t="s">
        <v>153</v>
      </c>
    </row>
    <row r="25" spans="10:11">
      <c r="J25" t="s">
        <v>154</v>
      </c>
      <c r="K25" t="s">
        <v>155</v>
      </c>
    </row>
    <row r="26" spans="10:11">
      <c r="J26" t="s">
        <v>156</v>
      </c>
      <c r="K26" t="s">
        <v>157</v>
      </c>
    </row>
    <row r="27" spans="10:11">
      <c r="J27" t="s">
        <v>158</v>
      </c>
      <c r="K27" t="s">
        <v>159</v>
      </c>
    </row>
    <row r="28" spans="10:11">
      <c r="J28" t="s">
        <v>160</v>
      </c>
      <c r="K28" t="s">
        <v>161</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Empreendimento</vt:lpstr>
      <vt:lpstr>Total Unidades</vt:lpstr>
      <vt:lpstr>Obras Realizadas</vt:lpstr>
      <vt:lpstr>Apoio</vt:lpstr>
      <vt:lpstr>'Total Unidades'!Lotes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Brandão</dc:creator>
  <cp:keywords>Haberbeck</cp:keywords>
  <cp:lastModifiedBy>MARCIA BRANDAO</cp:lastModifiedBy>
  <cp:lastPrinted>2017-03-22T13:21:24Z</cp:lastPrinted>
  <dcterms:created xsi:type="dcterms:W3CDTF">2016-04-27T18:13:50Z</dcterms:created>
  <dcterms:modified xsi:type="dcterms:W3CDTF">2018-08-08T14:30:11Z</dcterms:modified>
</cp:coreProperties>
</file>